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配付\"/>
    </mc:Choice>
  </mc:AlternateContent>
  <bookViews>
    <workbookView xWindow="7440" yWindow="495" windowWidth="35205" windowHeight="27375" tabRatio="619"/>
  </bookViews>
  <sheets>
    <sheet name="②国語" sheetId="1" r:id="rId1"/>
    <sheet name="②社会" sheetId="2" r:id="rId2"/>
    <sheet name="②数学" sheetId="3" r:id="rId3"/>
    <sheet name="②理科" sheetId="4" r:id="rId4"/>
    <sheet name="②英語" sheetId="5" r:id="rId5"/>
    <sheet name="②生徒数､全受験生徒数､得点分布表､正答・誤答・無答数表" sheetId="6" r:id="rId6"/>
  </sheets>
  <definedNames>
    <definedName name="_xlnm._FilterDatabase" localSheetId="1" hidden="1">②社会!$AS$1:$AS$371</definedName>
    <definedName name="_xlnm.Print_Area" localSheetId="4">②英語!$A$1:$BA$371</definedName>
    <definedName name="_xlnm.Print_Area" localSheetId="0">②国語!$A$1:$BD$371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5" l="1"/>
  <c r="AR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4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305" i="5"/>
  <c r="AS306" i="5"/>
  <c r="AS307" i="5"/>
  <c r="AS308" i="5"/>
  <c r="AS309" i="5"/>
  <c r="AS310" i="5"/>
  <c r="AS311" i="5"/>
  <c r="AS312" i="5"/>
  <c r="AS313" i="5"/>
  <c r="AS314" i="5"/>
  <c r="AS315" i="5"/>
  <c r="AS316" i="5"/>
  <c r="AS317" i="5"/>
  <c r="AS318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R7" i="5"/>
  <c r="AT7" i="5" s="1"/>
  <c r="AR8" i="5"/>
  <c r="AR9" i="5"/>
  <c r="AR10" i="5"/>
  <c r="AT10" i="5" s="1"/>
  <c r="AR11" i="5"/>
  <c r="AR12" i="5"/>
  <c r="AR13" i="5"/>
  <c r="AR14" i="5"/>
  <c r="AT14" i="5" s="1"/>
  <c r="AR15" i="5"/>
  <c r="AT15" i="5" s="1"/>
  <c r="AR16" i="5"/>
  <c r="AR17" i="5"/>
  <c r="AR18" i="5"/>
  <c r="AT18" i="5" s="1"/>
  <c r="AR19" i="5"/>
  <c r="AR20" i="5"/>
  <c r="AR21" i="5"/>
  <c r="AT21" i="5" s="1"/>
  <c r="AR22" i="5"/>
  <c r="AT22" i="5" s="1"/>
  <c r="AR23" i="5"/>
  <c r="AT23" i="5" s="1"/>
  <c r="AR24" i="5"/>
  <c r="AR25" i="5"/>
  <c r="AR26" i="5"/>
  <c r="AT26" i="5" s="1"/>
  <c r="AR27" i="5"/>
  <c r="AR28" i="5"/>
  <c r="AR29" i="5"/>
  <c r="AT29" i="5" s="1"/>
  <c r="AR30" i="5"/>
  <c r="AT30" i="5" s="1"/>
  <c r="AR31" i="5"/>
  <c r="AT31" i="5" s="1"/>
  <c r="AR32" i="5"/>
  <c r="AR33" i="5"/>
  <c r="AR34" i="5"/>
  <c r="AT34" i="5" s="1"/>
  <c r="AR35" i="5"/>
  <c r="AR36" i="5"/>
  <c r="AR37" i="5"/>
  <c r="AT37" i="5" s="1"/>
  <c r="AR38" i="5"/>
  <c r="AT38" i="5" s="1"/>
  <c r="AR39" i="5"/>
  <c r="AT39" i="5" s="1"/>
  <c r="AR40" i="5"/>
  <c r="AR41" i="5"/>
  <c r="AR42" i="5"/>
  <c r="AT42" i="5" s="1"/>
  <c r="AR43" i="5"/>
  <c r="AR44" i="5"/>
  <c r="AR45" i="5"/>
  <c r="AT45" i="5" s="1"/>
  <c r="AR46" i="5"/>
  <c r="AT46" i="5" s="1"/>
  <c r="AR47" i="5"/>
  <c r="AT47" i="5" s="1"/>
  <c r="AR48" i="5"/>
  <c r="AR49" i="5"/>
  <c r="AR50" i="5"/>
  <c r="AT50" i="5" s="1"/>
  <c r="AR51" i="5"/>
  <c r="AR52" i="5"/>
  <c r="AR53" i="5"/>
  <c r="AT53" i="5" s="1"/>
  <c r="AR54" i="5"/>
  <c r="AT54" i="5" s="1"/>
  <c r="AR55" i="5"/>
  <c r="AT55" i="5" s="1"/>
  <c r="AR56" i="5"/>
  <c r="AR57" i="5"/>
  <c r="AR58" i="5"/>
  <c r="AT58" i="5" s="1"/>
  <c r="AR59" i="5"/>
  <c r="AR60" i="5"/>
  <c r="AR61" i="5"/>
  <c r="AT61" i="5" s="1"/>
  <c r="AR62" i="5"/>
  <c r="AT62" i="5" s="1"/>
  <c r="AR63" i="5"/>
  <c r="AT63" i="5" s="1"/>
  <c r="AR64" i="5"/>
  <c r="AR65" i="5"/>
  <c r="AR66" i="5"/>
  <c r="AT66" i="5" s="1"/>
  <c r="AR67" i="5"/>
  <c r="AR68" i="5"/>
  <c r="AR69" i="5"/>
  <c r="AT69" i="5" s="1"/>
  <c r="AR70" i="5"/>
  <c r="AT70" i="5" s="1"/>
  <c r="AR71" i="5"/>
  <c r="AT71" i="5" s="1"/>
  <c r="AR72" i="5"/>
  <c r="AR73" i="5"/>
  <c r="AR74" i="5"/>
  <c r="AT74" i="5" s="1"/>
  <c r="AR75" i="5"/>
  <c r="AR76" i="5"/>
  <c r="AR77" i="5"/>
  <c r="AT77" i="5" s="1"/>
  <c r="AR78" i="5"/>
  <c r="AT78" i="5" s="1"/>
  <c r="AR79" i="5"/>
  <c r="AT79" i="5" s="1"/>
  <c r="AR80" i="5"/>
  <c r="AR81" i="5"/>
  <c r="AR82" i="5"/>
  <c r="AT82" i="5" s="1"/>
  <c r="AR83" i="5"/>
  <c r="AR84" i="5"/>
  <c r="AR85" i="5"/>
  <c r="AT85" i="5" s="1"/>
  <c r="AR86" i="5"/>
  <c r="AT86" i="5" s="1"/>
  <c r="AR87" i="5"/>
  <c r="AT87" i="5" s="1"/>
  <c r="AR88" i="5"/>
  <c r="AR89" i="5"/>
  <c r="AR90" i="5"/>
  <c r="AT90" i="5" s="1"/>
  <c r="AR91" i="5"/>
  <c r="AR92" i="5"/>
  <c r="AR93" i="5"/>
  <c r="AT93" i="5" s="1"/>
  <c r="AR94" i="5"/>
  <c r="AT94" i="5" s="1"/>
  <c r="AR95" i="5"/>
  <c r="AT95" i="5" s="1"/>
  <c r="AR96" i="5"/>
  <c r="AR97" i="5"/>
  <c r="AR98" i="5"/>
  <c r="AT98" i="5" s="1"/>
  <c r="AR99" i="5"/>
  <c r="AR100" i="5"/>
  <c r="AR101" i="5"/>
  <c r="AT101" i="5" s="1"/>
  <c r="AR102" i="5"/>
  <c r="AT102" i="5" s="1"/>
  <c r="AR103" i="5"/>
  <c r="AT103" i="5" s="1"/>
  <c r="AR104" i="5"/>
  <c r="AR105" i="5"/>
  <c r="AR106" i="5"/>
  <c r="AT106" i="5" s="1"/>
  <c r="AR107" i="5"/>
  <c r="AR108" i="5"/>
  <c r="AR109" i="5"/>
  <c r="AT109" i="5" s="1"/>
  <c r="AR110" i="5"/>
  <c r="AT110" i="5" s="1"/>
  <c r="AR111" i="5"/>
  <c r="AT111" i="5" s="1"/>
  <c r="AR112" i="5"/>
  <c r="AR113" i="5"/>
  <c r="AR114" i="5"/>
  <c r="AT114" i="5" s="1"/>
  <c r="AR115" i="5"/>
  <c r="AR116" i="5"/>
  <c r="AR117" i="5"/>
  <c r="AT117" i="5" s="1"/>
  <c r="AR118" i="5"/>
  <c r="AT118" i="5" s="1"/>
  <c r="AR119" i="5"/>
  <c r="AT119" i="5" s="1"/>
  <c r="AR120" i="5"/>
  <c r="AR121" i="5"/>
  <c r="AR122" i="5"/>
  <c r="AT122" i="5" s="1"/>
  <c r="AR123" i="5"/>
  <c r="AR124" i="5"/>
  <c r="AR125" i="5"/>
  <c r="AT125" i="5" s="1"/>
  <c r="AR126" i="5"/>
  <c r="AT126" i="5" s="1"/>
  <c r="AR127" i="5"/>
  <c r="AT127" i="5" s="1"/>
  <c r="AR128" i="5"/>
  <c r="AR129" i="5"/>
  <c r="AR130" i="5"/>
  <c r="AT130" i="5" s="1"/>
  <c r="AR131" i="5"/>
  <c r="AR132" i="5"/>
  <c r="AR133" i="5"/>
  <c r="AT133" i="5" s="1"/>
  <c r="AR134" i="5"/>
  <c r="AT134" i="5" s="1"/>
  <c r="AR135" i="5"/>
  <c r="AT135" i="5" s="1"/>
  <c r="AR136" i="5"/>
  <c r="AR137" i="5"/>
  <c r="AR138" i="5"/>
  <c r="AT138" i="5" s="1"/>
  <c r="AR139" i="5"/>
  <c r="AR140" i="5"/>
  <c r="AR141" i="5"/>
  <c r="AT141" i="5" s="1"/>
  <c r="AR142" i="5"/>
  <c r="AT142" i="5" s="1"/>
  <c r="AR143" i="5"/>
  <c r="AT143" i="5" s="1"/>
  <c r="AR144" i="5"/>
  <c r="AR145" i="5"/>
  <c r="AR146" i="5"/>
  <c r="AT146" i="5" s="1"/>
  <c r="AR147" i="5"/>
  <c r="AR148" i="5"/>
  <c r="AR149" i="5"/>
  <c r="AT149" i="5" s="1"/>
  <c r="AR150" i="5"/>
  <c r="AT150" i="5" s="1"/>
  <c r="AR151" i="5"/>
  <c r="AT151" i="5" s="1"/>
  <c r="AR152" i="5"/>
  <c r="AR153" i="5"/>
  <c r="AR154" i="5"/>
  <c r="AT154" i="5" s="1"/>
  <c r="AR155" i="5"/>
  <c r="AR156" i="5"/>
  <c r="AR157" i="5"/>
  <c r="AT157" i="5" s="1"/>
  <c r="AR158" i="5"/>
  <c r="AT158" i="5" s="1"/>
  <c r="AR159" i="5"/>
  <c r="AT159" i="5" s="1"/>
  <c r="AR160" i="5"/>
  <c r="AR161" i="5"/>
  <c r="AR162" i="5"/>
  <c r="AT162" i="5" s="1"/>
  <c r="AR163" i="5"/>
  <c r="AR164" i="5"/>
  <c r="AR165" i="5"/>
  <c r="AT165" i="5" s="1"/>
  <c r="AR166" i="5"/>
  <c r="AT166" i="5" s="1"/>
  <c r="AR167" i="5"/>
  <c r="AT167" i="5" s="1"/>
  <c r="AR168" i="5"/>
  <c r="AR169" i="5"/>
  <c r="AR170" i="5"/>
  <c r="AT170" i="5" s="1"/>
  <c r="AR171" i="5"/>
  <c r="AR172" i="5"/>
  <c r="AR173" i="5"/>
  <c r="AT173" i="5" s="1"/>
  <c r="AR174" i="5"/>
  <c r="AT174" i="5" s="1"/>
  <c r="AR175" i="5"/>
  <c r="AT175" i="5" s="1"/>
  <c r="AR176" i="5"/>
  <c r="AR177" i="5"/>
  <c r="AR178" i="5"/>
  <c r="AT178" i="5" s="1"/>
  <c r="AR179" i="5"/>
  <c r="AR180" i="5"/>
  <c r="AR181" i="5"/>
  <c r="AT181" i="5" s="1"/>
  <c r="AR182" i="5"/>
  <c r="AT182" i="5" s="1"/>
  <c r="AR183" i="5"/>
  <c r="AT183" i="5" s="1"/>
  <c r="AR184" i="5"/>
  <c r="AR185" i="5"/>
  <c r="AR186" i="5"/>
  <c r="AT186" i="5" s="1"/>
  <c r="AR187" i="5"/>
  <c r="AR188" i="5"/>
  <c r="AR189" i="5"/>
  <c r="AT189" i="5" s="1"/>
  <c r="AR190" i="5"/>
  <c r="AT190" i="5" s="1"/>
  <c r="AR191" i="5"/>
  <c r="AT191" i="5" s="1"/>
  <c r="AR192" i="5"/>
  <c r="AR193" i="5"/>
  <c r="AR194" i="5"/>
  <c r="AT194" i="5" s="1"/>
  <c r="AR195" i="5"/>
  <c r="AR196" i="5"/>
  <c r="AR197" i="5"/>
  <c r="AT197" i="5" s="1"/>
  <c r="AR198" i="5"/>
  <c r="AT198" i="5" s="1"/>
  <c r="AR199" i="5"/>
  <c r="AT199" i="5" s="1"/>
  <c r="AR200" i="5"/>
  <c r="AR201" i="5"/>
  <c r="AR202" i="5"/>
  <c r="AT202" i="5" s="1"/>
  <c r="AR203" i="5"/>
  <c r="AR204" i="5"/>
  <c r="AR205" i="5"/>
  <c r="AT205" i="5" s="1"/>
  <c r="AR206" i="5"/>
  <c r="AT206" i="5" s="1"/>
  <c r="AR207" i="5"/>
  <c r="AT207" i="5" s="1"/>
  <c r="AR208" i="5"/>
  <c r="AR209" i="5"/>
  <c r="AR210" i="5"/>
  <c r="AT210" i="5" s="1"/>
  <c r="AR211" i="5"/>
  <c r="AR212" i="5"/>
  <c r="AR213" i="5"/>
  <c r="AT213" i="5" s="1"/>
  <c r="AR214" i="5"/>
  <c r="AT214" i="5" s="1"/>
  <c r="AR215" i="5"/>
  <c r="AT215" i="5" s="1"/>
  <c r="AR216" i="5"/>
  <c r="AR217" i="5"/>
  <c r="AR218" i="5"/>
  <c r="AT218" i="5" s="1"/>
  <c r="AR219" i="5"/>
  <c r="AR220" i="5"/>
  <c r="AR221" i="5"/>
  <c r="AT221" i="5" s="1"/>
  <c r="AR222" i="5"/>
  <c r="AT222" i="5" s="1"/>
  <c r="AR223" i="5"/>
  <c r="AT223" i="5" s="1"/>
  <c r="AR224" i="5"/>
  <c r="AR225" i="5"/>
  <c r="AR226" i="5"/>
  <c r="AT226" i="5" s="1"/>
  <c r="AR227" i="5"/>
  <c r="AR228" i="5"/>
  <c r="AR229" i="5"/>
  <c r="AT229" i="5" s="1"/>
  <c r="AR230" i="5"/>
  <c r="AT230" i="5" s="1"/>
  <c r="AR231" i="5"/>
  <c r="AT231" i="5" s="1"/>
  <c r="AR232" i="5"/>
  <c r="AR233" i="5"/>
  <c r="AR234" i="5"/>
  <c r="AT234" i="5" s="1"/>
  <c r="AR235" i="5"/>
  <c r="AR236" i="5"/>
  <c r="AR237" i="5"/>
  <c r="AT237" i="5" s="1"/>
  <c r="AR238" i="5"/>
  <c r="AT238" i="5" s="1"/>
  <c r="AR239" i="5"/>
  <c r="AT239" i="5" s="1"/>
  <c r="AR240" i="5"/>
  <c r="AR241" i="5"/>
  <c r="AR242" i="5"/>
  <c r="AT242" i="5" s="1"/>
  <c r="AR243" i="5"/>
  <c r="AR244" i="5"/>
  <c r="AR245" i="5"/>
  <c r="AT245" i="5" s="1"/>
  <c r="AR246" i="5"/>
  <c r="AT246" i="5" s="1"/>
  <c r="AR247" i="5"/>
  <c r="AT247" i="5" s="1"/>
  <c r="AR248" i="5"/>
  <c r="AR249" i="5"/>
  <c r="AR250" i="5"/>
  <c r="AT250" i="5" s="1"/>
  <c r="AR251" i="5"/>
  <c r="AR252" i="5"/>
  <c r="AR253" i="5"/>
  <c r="AT253" i="5" s="1"/>
  <c r="AR254" i="5"/>
  <c r="AT254" i="5" s="1"/>
  <c r="AR255" i="5"/>
  <c r="AT255" i="5" s="1"/>
  <c r="AR256" i="5"/>
  <c r="AR257" i="5"/>
  <c r="AR258" i="5"/>
  <c r="AT258" i="5" s="1"/>
  <c r="AR259" i="5"/>
  <c r="AR260" i="5"/>
  <c r="AR261" i="5"/>
  <c r="AT261" i="5" s="1"/>
  <c r="AR262" i="5"/>
  <c r="AT262" i="5" s="1"/>
  <c r="AR263" i="5"/>
  <c r="AT263" i="5" s="1"/>
  <c r="AR264" i="5"/>
  <c r="AR265" i="5"/>
  <c r="AR266" i="5"/>
  <c r="AT266" i="5" s="1"/>
  <c r="AR267" i="5"/>
  <c r="AR268" i="5"/>
  <c r="AR269" i="5"/>
  <c r="AT269" i="5" s="1"/>
  <c r="AR270" i="5"/>
  <c r="AT270" i="5" s="1"/>
  <c r="AR271" i="5"/>
  <c r="AT271" i="5" s="1"/>
  <c r="AR272" i="5"/>
  <c r="AR273" i="5"/>
  <c r="AR274" i="5"/>
  <c r="AT274" i="5" s="1"/>
  <c r="AR275" i="5"/>
  <c r="AR276" i="5"/>
  <c r="AR277" i="5"/>
  <c r="AT277" i="5" s="1"/>
  <c r="AR278" i="5"/>
  <c r="AT278" i="5" s="1"/>
  <c r="AR279" i="5"/>
  <c r="AT279" i="5" s="1"/>
  <c r="AR280" i="5"/>
  <c r="AR281" i="5"/>
  <c r="AR282" i="5"/>
  <c r="AT282" i="5" s="1"/>
  <c r="AR283" i="5"/>
  <c r="AR284" i="5"/>
  <c r="AR285" i="5"/>
  <c r="AT285" i="5" s="1"/>
  <c r="AR286" i="5"/>
  <c r="AT286" i="5" s="1"/>
  <c r="AR287" i="5"/>
  <c r="AT287" i="5" s="1"/>
  <c r="AR288" i="5"/>
  <c r="AR289" i="5"/>
  <c r="AR290" i="5"/>
  <c r="AT290" i="5" s="1"/>
  <c r="AR291" i="5"/>
  <c r="AR292" i="5"/>
  <c r="AR293" i="5"/>
  <c r="AT293" i="5" s="1"/>
  <c r="AR294" i="5"/>
  <c r="AT294" i="5" s="1"/>
  <c r="AR295" i="5"/>
  <c r="AT295" i="5" s="1"/>
  <c r="AR296" i="5"/>
  <c r="AR297" i="5"/>
  <c r="AR298" i="5"/>
  <c r="AT298" i="5" s="1"/>
  <c r="AR299" i="5"/>
  <c r="AR300" i="5"/>
  <c r="AR301" i="5"/>
  <c r="AT301" i="5" s="1"/>
  <c r="AR302" i="5"/>
  <c r="AT302" i="5" s="1"/>
  <c r="AR303" i="5"/>
  <c r="AT303" i="5" s="1"/>
  <c r="AR304" i="5"/>
  <c r="AR305" i="5"/>
  <c r="AR306" i="5"/>
  <c r="AT306" i="5" s="1"/>
  <c r="AR307" i="5"/>
  <c r="AR308" i="5"/>
  <c r="AR309" i="5"/>
  <c r="AT309" i="5" s="1"/>
  <c r="AR310" i="5"/>
  <c r="AT310" i="5" s="1"/>
  <c r="AR311" i="5"/>
  <c r="AT311" i="5" s="1"/>
  <c r="AR312" i="5"/>
  <c r="AR313" i="5"/>
  <c r="AR314" i="5"/>
  <c r="AT314" i="5" s="1"/>
  <c r="AR315" i="5"/>
  <c r="AR316" i="5"/>
  <c r="AR317" i="5"/>
  <c r="AT317" i="5" s="1"/>
  <c r="AR318" i="5"/>
  <c r="AT318" i="5" s="1"/>
  <c r="AR319" i="5"/>
  <c r="AT319" i="5" s="1"/>
  <c r="AR320" i="5"/>
  <c r="AR321" i="5"/>
  <c r="AR322" i="5"/>
  <c r="AT322" i="5" s="1"/>
  <c r="AR323" i="5"/>
  <c r="AR324" i="5"/>
  <c r="AR325" i="5"/>
  <c r="AT325" i="5" s="1"/>
  <c r="AR326" i="5"/>
  <c r="AT326" i="5" s="1"/>
  <c r="AR327" i="5"/>
  <c r="AT327" i="5" s="1"/>
  <c r="AR328" i="5"/>
  <c r="AR329" i="5"/>
  <c r="AR330" i="5"/>
  <c r="AT330" i="5" s="1"/>
  <c r="AR331" i="5"/>
  <c r="AR332" i="5"/>
  <c r="AR333" i="5"/>
  <c r="AT333" i="5" s="1"/>
  <c r="AR334" i="5"/>
  <c r="AT334" i="5" s="1"/>
  <c r="AR335" i="5"/>
  <c r="AT335" i="5" s="1"/>
  <c r="AR336" i="5"/>
  <c r="AR337" i="5"/>
  <c r="AR338" i="5"/>
  <c r="AT338" i="5" s="1"/>
  <c r="AR339" i="5"/>
  <c r="AR340" i="5"/>
  <c r="AR341" i="5"/>
  <c r="AT341" i="5" s="1"/>
  <c r="AR342" i="5"/>
  <c r="AT342" i="5" s="1"/>
  <c r="AR343" i="5"/>
  <c r="AT343" i="5" s="1"/>
  <c r="AR344" i="5"/>
  <c r="AR345" i="5"/>
  <c r="AR346" i="5"/>
  <c r="AT346" i="5" s="1"/>
  <c r="AR347" i="5"/>
  <c r="AR348" i="5"/>
  <c r="AR349" i="5"/>
  <c r="AT349" i="5" s="1"/>
  <c r="AR350" i="5"/>
  <c r="AT350" i="5" s="1"/>
  <c r="AR351" i="5"/>
  <c r="AT351" i="5" s="1"/>
  <c r="AR352" i="5"/>
  <c r="AR353" i="5"/>
  <c r="AR354" i="5"/>
  <c r="AT354" i="5" s="1"/>
  <c r="AR355" i="5"/>
  <c r="AR356" i="5"/>
  <c r="AR357" i="5"/>
  <c r="AT357" i="5" s="1"/>
  <c r="AR358" i="5"/>
  <c r="AT358" i="5" s="1"/>
  <c r="AR359" i="5"/>
  <c r="AT359" i="5" s="1"/>
  <c r="AR360" i="5"/>
  <c r="AR361" i="5"/>
  <c r="AR362" i="5"/>
  <c r="AT362" i="5" s="1"/>
  <c r="AR363" i="5"/>
  <c r="AR364" i="5"/>
  <c r="AR365" i="5"/>
  <c r="AT365" i="5" s="1"/>
  <c r="AQ365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6" i="5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1" i="4"/>
  <c r="BE122" i="4"/>
  <c r="BE123" i="4"/>
  <c r="BE124" i="4"/>
  <c r="BE125" i="4"/>
  <c r="BE126" i="4"/>
  <c r="BE127" i="4"/>
  <c r="BE128" i="4"/>
  <c r="BE129" i="4"/>
  <c r="BE130" i="4"/>
  <c r="BE131" i="4"/>
  <c r="BE132" i="4"/>
  <c r="BE133" i="4"/>
  <c r="BE134" i="4"/>
  <c r="BE135" i="4"/>
  <c r="BE136" i="4"/>
  <c r="BE137" i="4"/>
  <c r="BE138" i="4"/>
  <c r="BE139" i="4"/>
  <c r="BE140" i="4"/>
  <c r="BE141" i="4"/>
  <c r="BE142" i="4"/>
  <c r="BE143" i="4"/>
  <c r="BE144" i="4"/>
  <c r="BE145" i="4"/>
  <c r="BE146" i="4"/>
  <c r="BE147" i="4"/>
  <c r="BE148" i="4"/>
  <c r="BE149" i="4"/>
  <c r="BE150" i="4"/>
  <c r="BE151" i="4"/>
  <c r="BE152" i="4"/>
  <c r="BE153" i="4"/>
  <c r="BE154" i="4"/>
  <c r="BE155" i="4"/>
  <c r="BE156" i="4"/>
  <c r="BE157" i="4"/>
  <c r="BE158" i="4"/>
  <c r="BE159" i="4"/>
  <c r="BE160" i="4"/>
  <c r="BE161" i="4"/>
  <c r="BE162" i="4"/>
  <c r="BE163" i="4"/>
  <c r="BE164" i="4"/>
  <c r="BE165" i="4"/>
  <c r="BE166" i="4"/>
  <c r="BE167" i="4"/>
  <c r="BE168" i="4"/>
  <c r="BE169" i="4"/>
  <c r="BE170" i="4"/>
  <c r="BE171" i="4"/>
  <c r="BE172" i="4"/>
  <c r="BE173" i="4"/>
  <c r="BE174" i="4"/>
  <c r="BE175" i="4"/>
  <c r="BE176" i="4"/>
  <c r="BE177" i="4"/>
  <c r="BE178" i="4"/>
  <c r="BE179" i="4"/>
  <c r="BE180" i="4"/>
  <c r="BE181" i="4"/>
  <c r="BE182" i="4"/>
  <c r="BE183" i="4"/>
  <c r="BE184" i="4"/>
  <c r="BE185" i="4"/>
  <c r="BE186" i="4"/>
  <c r="BE187" i="4"/>
  <c r="BE188" i="4"/>
  <c r="BE189" i="4"/>
  <c r="BE190" i="4"/>
  <c r="BE191" i="4"/>
  <c r="BE192" i="4"/>
  <c r="BE193" i="4"/>
  <c r="BE194" i="4"/>
  <c r="BE195" i="4"/>
  <c r="BE196" i="4"/>
  <c r="BE197" i="4"/>
  <c r="BE198" i="4"/>
  <c r="BE199" i="4"/>
  <c r="BE200" i="4"/>
  <c r="BE201" i="4"/>
  <c r="BE202" i="4"/>
  <c r="BE203" i="4"/>
  <c r="BE204" i="4"/>
  <c r="BE205" i="4"/>
  <c r="BE206" i="4"/>
  <c r="BE207" i="4"/>
  <c r="BE208" i="4"/>
  <c r="BE209" i="4"/>
  <c r="BE210" i="4"/>
  <c r="BE211" i="4"/>
  <c r="BE212" i="4"/>
  <c r="BE213" i="4"/>
  <c r="BE214" i="4"/>
  <c r="BE215" i="4"/>
  <c r="BE216" i="4"/>
  <c r="BE217" i="4"/>
  <c r="BE218" i="4"/>
  <c r="BE219" i="4"/>
  <c r="BE220" i="4"/>
  <c r="BE221" i="4"/>
  <c r="BE222" i="4"/>
  <c r="BE223" i="4"/>
  <c r="BE224" i="4"/>
  <c r="BE225" i="4"/>
  <c r="BE226" i="4"/>
  <c r="BE227" i="4"/>
  <c r="BE228" i="4"/>
  <c r="BE229" i="4"/>
  <c r="BE230" i="4"/>
  <c r="BE231" i="4"/>
  <c r="BE232" i="4"/>
  <c r="BE233" i="4"/>
  <c r="BE234" i="4"/>
  <c r="BE235" i="4"/>
  <c r="BE236" i="4"/>
  <c r="BE237" i="4"/>
  <c r="BE238" i="4"/>
  <c r="BE239" i="4"/>
  <c r="BE240" i="4"/>
  <c r="BE241" i="4"/>
  <c r="BE242" i="4"/>
  <c r="BE243" i="4"/>
  <c r="BE244" i="4"/>
  <c r="BE245" i="4"/>
  <c r="BE246" i="4"/>
  <c r="BE247" i="4"/>
  <c r="BE248" i="4"/>
  <c r="BE249" i="4"/>
  <c r="BE250" i="4"/>
  <c r="BE251" i="4"/>
  <c r="BE252" i="4"/>
  <c r="BE253" i="4"/>
  <c r="BE254" i="4"/>
  <c r="BE255" i="4"/>
  <c r="BE256" i="4"/>
  <c r="BE257" i="4"/>
  <c r="BE258" i="4"/>
  <c r="BE259" i="4"/>
  <c r="BE260" i="4"/>
  <c r="BE261" i="4"/>
  <c r="BE262" i="4"/>
  <c r="BE263" i="4"/>
  <c r="BE264" i="4"/>
  <c r="BE265" i="4"/>
  <c r="BE266" i="4"/>
  <c r="BE267" i="4"/>
  <c r="BE268" i="4"/>
  <c r="BE269" i="4"/>
  <c r="BE270" i="4"/>
  <c r="BE271" i="4"/>
  <c r="BE272" i="4"/>
  <c r="BE273" i="4"/>
  <c r="BE274" i="4"/>
  <c r="BE275" i="4"/>
  <c r="BE276" i="4"/>
  <c r="BE277" i="4"/>
  <c r="BE278" i="4"/>
  <c r="BE279" i="4"/>
  <c r="BE280" i="4"/>
  <c r="BE281" i="4"/>
  <c r="BE282" i="4"/>
  <c r="BE283" i="4"/>
  <c r="BE284" i="4"/>
  <c r="BE285" i="4"/>
  <c r="BE286" i="4"/>
  <c r="BE287" i="4"/>
  <c r="BE288" i="4"/>
  <c r="BE289" i="4"/>
  <c r="BE290" i="4"/>
  <c r="BE291" i="4"/>
  <c r="BE292" i="4"/>
  <c r="BE293" i="4"/>
  <c r="BE294" i="4"/>
  <c r="BE295" i="4"/>
  <c r="BE296" i="4"/>
  <c r="BE297" i="4"/>
  <c r="BE298" i="4"/>
  <c r="BE299" i="4"/>
  <c r="BE300" i="4"/>
  <c r="BE301" i="4"/>
  <c r="BE302" i="4"/>
  <c r="BE303" i="4"/>
  <c r="BE304" i="4"/>
  <c r="BE305" i="4"/>
  <c r="BE306" i="4"/>
  <c r="BE307" i="4"/>
  <c r="BE308" i="4"/>
  <c r="BE309" i="4"/>
  <c r="BE310" i="4"/>
  <c r="BE311" i="4"/>
  <c r="BE312" i="4"/>
  <c r="BE313" i="4"/>
  <c r="BE314" i="4"/>
  <c r="BE315" i="4"/>
  <c r="BE316" i="4"/>
  <c r="BE317" i="4"/>
  <c r="BE318" i="4"/>
  <c r="BE319" i="4"/>
  <c r="BE320" i="4"/>
  <c r="BE321" i="4"/>
  <c r="BE322" i="4"/>
  <c r="BE323" i="4"/>
  <c r="BE324" i="4"/>
  <c r="BE325" i="4"/>
  <c r="BE326" i="4"/>
  <c r="BE327" i="4"/>
  <c r="BE328" i="4"/>
  <c r="BE329" i="4"/>
  <c r="BE330" i="4"/>
  <c r="BE331" i="4"/>
  <c r="BE332" i="4"/>
  <c r="BE333" i="4"/>
  <c r="BE334" i="4"/>
  <c r="BE335" i="4"/>
  <c r="BE336" i="4"/>
  <c r="BE337" i="4"/>
  <c r="BE338" i="4"/>
  <c r="BE339" i="4"/>
  <c r="BE340" i="4"/>
  <c r="BE341" i="4"/>
  <c r="BE342" i="4"/>
  <c r="BE343" i="4"/>
  <c r="BE344" i="4"/>
  <c r="BE345" i="4"/>
  <c r="BE346" i="4"/>
  <c r="BE347" i="4"/>
  <c r="BE348" i="4"/>
  <c r="BE349" i="4"/>
  <c r="BE350" i="4"/>
  <c r="BE351" i="4"/>
  <c r="BE352" i="4"/>
  <c r="BE353" i="4"/>
  <c r="BE354" i="4"/>
  <c r="BE355" i="4"/>
  <c r="BE356" i="4"/>
  <c r="BE357" i="4"/>
  <c r="BE358" i="4"/>
  <c r="BE359" i="4"/>
  <c r="BE360" i="4"/>
  <c r="BE361" i="4"/>
  <c r="BE362" i="4"/>
  <c r="BE363" i="4"/>
  <c r="BE364" i="4"/>
  <c r="BE365" i="4"/>
  <c r="BE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6" i="4"/>
  <c r="BD57" i="4"/>
  <c r="BD58" i="4"/>
  <c r="BD59" i="4"/>
  <c r="BD60" i="4"/>
  <c r="BD61" i="4"/>
  <c r="BD62" i="4"/>
  <c r="BD63" i="4"/>
  <c r="BD64" i="4"/>
  <c r="BD65" i="4"/>
  <c r="BD66" i="4"/>
  <c r="BD67" i="4"/>
  <c r="BD68" i="4"/>
  <c r="BD69" i="4"/>
  <c r="BD70" i="4"/>
  <c r="BD71" i="4"/>
  <c r="BD72" i="4"/>
  <c r="BD73" i="4"/>
  <c r="BD74" i="4"/>
  <c r="BD75" i="4"/>
  <c r="BD76" i="4"/>
  <c r="BD77" i="4"/>
  <c r="BD78" i="4"/>
  <c r="BD79" i="4"/>
  <c r="BD80" i="4"/>
  <c r="BD81" i="4"/>
  <c r="BD82" i="4"/>
  <c r="BD83" i="4"/>
  <c r="BD84" i="4"/>
  <c r="BD85" i="4"/>
  <c r="BD86" i="4"/>
  <c r="BD87" i="4"/>
  <c r="BD88" i="4"/>
  <c r="BD89" i="4"/>
  <c r="BD90" i="4"/>
  <c r="BD91" i="4"/>
  <c r="BD92" i="4"/>
  <c r="BD93" i="4"/>
  <c r="BD94" i="4"/>
  <c r="BD95" i="4"/>
  <c r="BD96" i="4"/>
  <c r="BD97" i="4"/>
  <c r="BD98" i="4"/>
  <c r="BD99" i="4"/>
  <c r="BD100" i="4"/>
  <c r="BD101" i="4"/>
  <c r="BD102" i="4"/>
  <c r="BD103" i="4"/>
  <c r="BD104" i="4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74" i="4"/>
  <c r="BD175" i="4"/>
  <c r="BD176" i="4"/>
  <c r="BD177" i="4"/>
  <c r="BD178" i="4"/>
  <c r="BD179" i="4"/>
  <c r="BD180" i="4"/>
  <c r="BD181" i="4"/>
  <c r="BD182" i="4"/>
  <c r="BD183" i="4"/>
  <c r="BD184" i="4"/>
  <c r="BD185" i="4"/>
  <c r="BD186" i="4"/>
  <c r="BD187" i="4"/>
  <c r="BD188" i="4"/>
  <c r="BD189" i="4"/>
  <c r="BD190" i="4"/>
  <c r="BD191" i="4"/>
  <c r="BD192" i="4"/>
  <c r="BD193" i="4"/>
  <c r="BD194" i="4"/>
  <c r="BD195" i="4"/>
  <c r="BD196" i="4"/>
  <c r="BD197" i="4"/>
  <c r="BD198" i="4"/>
  <c r="BD199" i="4"/>
  <c r="BD200" i="4"/>
  <c r="BD201" i="4"/>
  <c r="BD202" i="4"/>
  <c r="BD203" i="4"/>
  <c r="BD204" i="4"/>
  <c r="BD205" i="4"/>
  <c r="BD206" i="4"/>
  <c r="BD207" i="4"/>
  <c r="BD208" i="4"/>
  <c r="BD209" i="4"/>
  <c r="BD210" i="4"/>
  <c r="BD211" i="4"/>
  <c r="BD212" i="4"/>
  <c r="BD213" i="4"/>
  <c r="BD214" i="4"/>
  <c r="BD215" i="4"/>
  <c r="BD216" i="4"/>
  <c r="BD217" i="4"/>
  <c r="BD218" i="4"/>
  <c r="BD219" i="4"/>
  <c r="BD220" i="4"/>
  <c r="BD221" i="4"/>
  <c r="BD222" i="4"/>
  <c r="BD223" i="4"/>
  <c r="BD224" i="4"/>
  <c r="BD225" i="4"/>
  <c r="BD226" i="4"/>
  <c r="BD227" i="4"/>
  <c r="BD228" i="4"/>
  <c r="BD229" i="4"/>
  <c r="BD230" i="4"/>
  <c r="BD231" i="4"/>
  <c r="BD232" i="4"/>
  <c r="BD233" i="4"/>
  <c r="BD234" i="4"/>
  <c r="BD235" i="4"/>
  <c r="BD236" i="4"/>
  <c r="BD237" i="4"/>
  <c r="BD238" i="4"/>
  <c r="BD239" i="4"/>
  <c r="BD240" i="4"/>
  <c r="BD241" i="4"/>
  <c r="BD242" i="4"/>
  <c r="BD243" i="4"/>
  <c r="BD244" i="4"/>
  <c r="BD245" i="4"/>
  <c r="BD246" i="4"/>
  <c r="BD247" i="4"/>
  <c r="BD248" i="4"/>
  <c r="BD249" i="4"/>
  <c r="BD250" i="4"/>
  <c r="BD251" i="4"/>
  <c r="BD252" i="4"/>
  <c r="BD253" i="4"/>
  <c r="BD254" i="4"/>
  <c r="BD255" i="4"/>
  <c r="BD256" i="4"/>
  <c r="BD257" i="4"/>
  <c r="BD258" i="4"/>
  <c r="BD259" i="4"/>
  <c r="BD260" i="4"/>
  <c r="BD261" i="4"/>
  <c r="BD262" i="4"/>
  <c r="BD263" i="4"/>
  <c r="BD264" i="4"/>
  <c r="BD265" i="4"/>
  <c r="BD266" i="4"/>
  <c r="BD267" i="4"/>
  <c r="BD268" i="4"/>
  <c r="BD269" i="4"/>
  <c r="BD270" i="4"/>
  <c r="BD271" i="4"/>
  <c r="BD272" i="4"/>
  <c r="BD273" i="4"/>
  <c r="BD274" i="4"/>
  <c r="BD275" i="4"/>
  <c r="BD276" i="4"/>
  <c r="BD277" i="4"/>
  <c r="BD278" i="4"/>
  <c r="BD279" i="4"/>
  <c r="BD280" i="4"/>
  <c r="BD281" i="4"/>
  <c r="BD282" i="4"/>
  <c r="BD283" i="4"/>
  <c r="BD284" i="4"/>
  <c r="BD285" i="4"/>
  <c r="BD286" i="4"/>
  <c r="BD287" i="4"/>
  <c r="BD288" i="4"/>
  <c r="BD289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306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2" i="4"/>
  <c r="BD353" i="4"/>
  <c r="BD354" i="4"/>
  <c r="BD355" i="4"/>
  <c r="BD356" i="4"/>
  <c r="BD357" i="4"/>
  <c r="BD358" i="4"/>
  <c r="BD359" i="4"/>
  <c r="BD360" i="4"/>
  <c r="BD361" i="4"/>
  <c r="BD362" i="4"/>
  <c r="BD363" i="4"/>
  <c r="BD364" i="4"/>
  <c r="BD365" i="4"/>
  <c r="BD6" i="4"/>
  <c r="BC365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98" i="4"/>
  <c r="BC99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13" i="4"/>
  <c r="BC114" i="4"/>
  <c r="BC115" i="4"/>
  <c r="BC116" i="4"/>
  <c r="BC117" i="4"/>
  <c r="BC118" i="4"/>
  <c r="BC119" i="4"/>
  <c r="BC120" i="4"/>
  <c r="BC121" i="4"/>
  <c r="BC122" i="4"/>
  <c r="BC123" i="4"/>
  <c r="BC124" i="4"/>
  <c r="BC125" i="4"/>
  <c r="BC126" i="4"/>
  <c r="BC127" i="4"/>
  <c r="BC128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67" i="4"/>
  <c r="BC168" i="4"/>
  <c r="BC169" i="4"/>
  <c r="BC17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184" i="4"/>
  <c r="BC185" i="4"/>
  <c r="BC186" i="4"/>
  <c r="BC187" i="4"/>
  <c r="BC188" i="4"/>
  <c r="BC189" i="4"/>
  <c r="BC190" i="4"/>
  <c r="BC191" i="4"/>
  <c r="BC192" i="4"/>
  <c r="BC193" i="4"/>
  <c r="BC194" i="4"/>
  <c r="BC195" i="4"/>
  <c r="BC196" i="4"/>
  <c r="BC197" i="4"/>
  <c r="BC198" i="4"/>
  <c r="BC199" i="4"/>
  <c r="BC200" i="4"/>
  <c r="BC201" i="4"/>
  <c r="BC202" i="4"/>
  <c r="BC203" i="4"/>
  <c r="BC204" i="4"/>
  <c r="BC205" i="4"/>
  <c r="BC206" i="4"/>
  <c r="BC207" i="4"/>
  <c r="BC208" i="4"/>
  <c r="BC209" i="4"/>
  <c r="BC210" i="4"/>
  <c r="BC211" i="4"/>
  <c r="BC212" i="4"/>
  <c r="BC213" i="4"/>
  <c r="BC214" i="4"/>
  <c r="BC215" i="4"/>
  <c r="BC216" i="4"/>
  <c r="BC217" i="4"/>
  <c r="BC218" i="4"/>
  <c r="BC219" i="4"/>
  <c r="BC220" i="4"/>
  <c r="BC221" i="4"/>
  <c r="BC222" i="4"/>
  <c r="BC223" i="4"/>
  <c r="BC224" i="4"/>
  <c r="BC225" i="4"/>
  <c r="BC226" i="4"/>
  <c r="BC227" i="4"/>
  <c r="BC228" i="4"/>
  <c r="BC229" i="4"/>
  <c r="BC230" i="4"/>
  <c r="BC231" i="4"/>
  <c r="BC232" i="4"/>
  <c r="BC233" i="4"/>
  <c r="BC234" i="4"/>
  <c r="BC235" i="4"/>
  <c r="BC236" i="4"/>
  <c r="BC237" i="4"/>
  <c r="BC238" i="4"/>
  <c r="BC239" i="4"/>
  <c r="BC240" i="4"/>
  <c r="BC241" i="4"/>
  <c r="BC242" i="4"/>
  <c r="BC243" i="4"/>
  <c r="BC244" i="4"/>
  <c r="BC245" i="4"/>
  <c r="BC246" i="4"/>
  <c r="BC247" i="4"/>
  <c r="BC248" i="4"/>
  <c r="BC249" i="4"/>
  <c r="BC250" i="4"/>
  <c r="BC251" i="4"/>
  <c r="BC252" i="4"/>
  <c r="BC253" i="4"/>
  <c r="BC254" i="4"/>
  <c r="BC255" i="4"/>
  <c r="BC256" i="4"/>
  <c r="BC257" i="4"/>
  <c r="BC258" i="4"/>
  <c r="BC259" i="4"/>
  <c r="BC260" i="4"/>
  <c r="BC261" i="4"/>
  <c r="BC262" i="4"/>
  <c r="BC263" i="4"/>
  <c r="BC264" i="4"/>
  <c r="BC265" i="4"/>
  <c r="BC266" i="4"/>
  <c r="BC267" i="4"/>
  <c r="BC268" i="4"/>
  <c r="BC269" i="4"/>
  <c r="BC270" i="4"/>
  <c r="BC271" i="4"/>
  <c r="BC272" i="4"/>
  <c r="BC273" i="4"/>
  <c r="BC274" i="4"/>
  <c r="BC275" i="4"/>
  <c r="BC276" i="4"/>
  <c r="BC277" i="4"/>
  <c r="BC278" i="4"/>
  <c r="BC279" i="4"/>
  <c r="BC280" i="4"/>
  <c r="BC281" i="4"/>
  <c r="BC282" i="4"/>
  <c r="BC283" i="4"/>
  <c r="BC284" i="4"/>
  <c r="BC285" i="4"/>
  <c r="BC286" i="4"/>
  <c r="BC287" i="4"/>
  <c r="BC288" i="4"/>
  <c r="BC289" i="4"/>
  <c r="BC290" i="4"/>
  <c r="BC291" i="4"/>
  <c r="BC292" i="4"/>
  <c r="BC293" i="4"/>
  <c r="BC294" i="4"/>
  <c r="BC295" i="4"/>
  <c r="BC296" i="4"/>
  <c r="BC297" i="4"/>
  <c r="BC298" i="4"/>
  <c r="BC299" i="4"/>
  <c r="BC300" i="4"/>
  <c r="BC301" i="4"/>
  <c r="BC302" i="4"/>
  <c r="BC303" i="4"/>
  <c r="BC304" i="4"/>
  <c r="BC305" i="4"/>
  <c r="BC306" i="4"/>
  <c r="BC307" i="4"/>
  <c r="BC308" i="4"/>
  <c r="BC309" i="4"/>
  <c r="BC310" i="4"/>
  <c r="BC311" i="4"/>
  <c r="BC312" i="4"/>
  <c r="BC313" i="4"/>
  <c r="BC314" i="4"/>
  <c r="BC315" i="4"/>
  <c r="BC316" i="4"/>
  <c r="BC317" i="4"/>
  <c r="BC318" i="4"/>
  <c r="BC319" i="4"/>
  <c r="BC320" i="4"/>
  <c r="BC321" i="4"/>
  <c r="BC322" i="4"/>
  <c r="BC323" i="4"/>
  <c r="BC324" i="4"/>
  <c r="BC325" i="4"/>
  <c r="BC326" i="4"/>
  <c r="BC327" i="4"/>
  <c r="BC328" i="4"/>
  <c r="BC329" i="4"/>
  <c r="BC330" i="4"/>
  <c r="BC331" i="4"/>
  <c r="BC332" i="4"/>
  <c r="BC333" i="4"/>
  <c r="BC334" i="4"/>
  <c r="BC335" i="4"/>
  <c r="BC336" i="4"/>
  <c r="BC337" i="4"/>
  <c r="BC338" i="4"/>
  <c r="BC339" i="4"/>
  <c r="BC340" i="4"/>
  <c r="BC341" i="4"/>
  <c r="BC342" i="4"/>
  <c r="BC343" i="4"/>
  <c r="BC344" i="4"/>
  <c r="BC345" i="4"/>
  <c r="BC346" i="4"/>
  <c r="BC347" i="4"/>
  <c r="BC348" i="4"/>
  <c r="BC349" i="4"/>
  <c r="BC350" i="4"/>
  <c r="BC351" i="4"/>
  <c r="BC352" i="4"/>
  <c r="BC353" i="4"/>
  <c r="BC354" i="4"/>
  <c r="BC355" i="4"/>
  <c r="BC356" i="4"/>
  <c r="BC357" i="4"/>
  <c r="BC358" i="4"/>
  <c r="BC359" i="4"/>
  <c r="BC360" i="4"/>
  <c r="BC361" i="4"/>
  <c r="BC362" i="4"/>
  <c r="BC363" i="4"/>
  <c r="BC364" i="4"/>
  <c r="BC6" i="4"/>
  <c r="AO365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N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6" i="3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365" i="2"/>
  <c r="AU6" i="2"/>
  <c r="AT365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6" i="2"/>
  <c r="AS349" i="2"/>
  <c r="AS365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6" i="2"/>
  <c r="AV365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U365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V6" i="1"/>
  <c r="AU6" i="1"/>
  <c r="AT365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6" i="1"/>
  <c r="AT360" i="5" l="1"/>
  <c r="AT352" i="5"/>
  <c r="AT344" i="5"/>
  <c r="AT336" i="5"/>
  <c r="AT296" i="5"/>
  <c r="AT288" i="5"/>
  <c r="AT280" i="5"/>
  <c r="AT272" i="5"/>
  <c r="AT232" i="5"/>
  <c r="AT224" i="5"/>
  <c r="AT216" i="5"/>
  <c r="AT208" i="5"/>
  <c r="AT168" i="5"/>
  <c r="AT160" i="5"/>
  <c r="AT152" i="5"/>
  <c r="AT144" i="5"/>
  <c r="AT104" i="5"/>
  <c r="AT96" i="5"/>
  <c r="AT88" i="5"/>
  <c r="AT80" i="5"/>
  <c r="AT72" i="5"/>
  <c r="AT64" i="5"/>
  <c r="AT56" i="5"/>
  <c r="AT48" i="5"/>
  <c r="AT40" i="5"/>
  <c r="AT32" i="5"/>
  <c r="AT24" i="5"/>
  <c r="AT16" i="5"/>
  <c r="AT8" i="5"/>
  <c r="AT364" i="5"/>
  <c r="AT356" i="5"/>
  <c r="AT348" i="5"/>
  <c r="AT340" i="5"/>
  <c r="AT332" i="5"/>
  <c r="AT324" i="5"/>
  <c r="AT316" i="5"/>
  <c r="AT308" i="5"/>
  <c r="AT300" i="5"/>
  <c r="AT292" i="5"/>
  <c r="AT284" i="5"/>
  <c r="AT276" i="5"/>
  <c r="AT268" i="5"/>
  <c r="AT260" i="5"/>
  <c r="AT252" i="5"/>
  <c r="AT244" i="5"/>
  <c r="AT236" i="5"/>
  <c r="AT228" i="5"/>
  <c r="AT220" i="5"/>
  <c r="AT212" i="5"/>
  <c r="AT204" i="5"/>
  <c r="AT196" i="5"/>
  <c r="AT188" i="5"/>
  <c r="AT180" i="5"/>
  <c r="AT172" i="5"/>
  <c r="AT164" i="5"/>
  <c r="AT156" i="5"/>
  <c r="AT148" i="5"/>
  <c r="AT140" i="5"/>
  <c r="AT132" i="5"/>
  <c r="AT124" i="5"/>
  <c r="AT116" i="5"/>
  <c r="AT108" i="5"/>
  <c r="AT100" i="5"/>
  <c r="AT92" i="5"/>
  <c r="AT84" i="5"/>
  <c r="AT76" i="5"/>
  <c r="AT68" i="5"/>
  <c r="AT60" i="5"/>
  <c r="AT52" i="5"/>
  <c r="AT44" i="5"/>
  <c r="AT36" i="5"/>
  <c r="AT28" i="5"/>
  <c r="AT20" i="5"/>
  <c r="AT12" i="5"/>
  <c r="AT328" i="5"/>
  <c r="AT320" i="5"/>
  <c r="AT312" i="5"/>
  <c r="AT304" i="5"/>
  <c r="AT264" i="5"/>
  <c r="AT256" i="5"/>
  <c r="AT248" i="5"/>
  <c r="AT240" i="5"/>
  <c r="AT200" i="5"/>
  <c r="AT192" i="5"/>
  <c r="AT184" i="5"/>
  <c r="AT176" i="5"/>
  <c r="AT136" i="5"/>
  <c r="AT128" i="5"/>
  <c r="AT120" i="5"/>
  <c r="AT112" i="5"/>
  <c r="AT13" i="5"/>
  <c r="AT363" i="5"/>
  <c r="AT355" i="5"/>
  <c r="AT347" i="5"/>
  <c r="AT339" i="5"/>
  <c r="AT331" i="5"/>
  <c r="AT323" i="5"/>
  <c r="AT315" i="5"/>
  <c r="AT307" i="5"/>
  <c r="AT299" i="5"/>
  <c r="AT291" i="5"/>
  <c r="AT283" i="5"/>
  <c r="AT275" i="5"/>
  <c r="AT267" i="5"/>
  <c r="AT259" i="5"/>
  <c r="AT251" i="5"/>
  <c r="AT243" i="5"/>
  <c r="AT235" i="5"/>
  <c r="AT227" i="5"/>
  <c r="AT219" i="5"/>
  <c r="AT211" i="5"/>
  <c r="AT203" i="5"/>
  <c r="AT195" i="5"/>
  <c r="AT187" i="5"/>
  <c r="AT179" i="5"/>
  <c r="AT171" i="5"/>
  <c r="AT163" i="5"/>
  <c r="AT155" i="5"/>
  <c r="AT147" i="5"/>
  <c r="AT139" i="5"/>
  <c r="AT131" i="5"/>
  <c r="AT123" i="5"/>
  <c r="AT115" i="5"/>
  <c r="AT107" i="5"/>
  <c r="AT99" i="5"/>
  <c r="AT91" i="5"/>
  <c r="AT83" i="5"/>
  <c r="AT75" i="5"/>
  <c r="AT67" i="5"/>
  <c r="AT59" i="5"/>
  <c r="AT51" i="5"/>
  <c r="AT43" i="5"/>
  <c r="AT35" i="5"/>
  <c r="AT27" i="5"/>
  <c r="AT19" i="5"/>
  <c r="AT11" i="5"/>
  <c r="AT361" i="5"/>
  <c r="AT353" i="5"/>
  <c r="AT345" i="5"/>
  <c r="AT337" i="5"/>
  <c r="AT329" i="5"/>
  <c r="AT321" i="5"/>
  <c r="AT313" i="5"/>
  <c r="AT305" i="5"/>
  <c r="AT297" i="5"/>
  <c r="AT289" i="5"/>
  <c r="AT281" i="5"/>
  <c r="AT273" i="5"/>
  <c r="AT265" i="5"/>
  <c r="AT257" i="5"/>
  <c r="AT249" i="5"/>
  <c r="AT241" i="5"/>
  <c r="AT233" i="5"/>
  <c r="AT225" i="5"/>
  <c r="AT217" i="5"/>
  <c r="AT209" i="5"/>
  <c r="AT201" i="5"/>
  <c r="AT193" i="5"/>
  <c r="AT185" i="5"/>
  <c r="AT177" i="5"/>
  <c r="AT169" i="5"/>
  <c r="AT161" i="5"/>
  <c r="AT153" i="5"/>
  <c r="AT145" i="5"/>
  <c r="AT137" i="5"/>
  <c r="AT129" i="5"/>
  <c r="AT121" i="5"/>
  <c r="AT113" i="5"/>
  <c r="AT105" i="5"/>
  <c r="AT97" i="5"/>
  <c r="AT89" i="5"/>
  <c r="AT81" i="5"/>
  <c r="AT73" i="5"/>
  <c r="AT65" i="5"/>
  <c r="AT57" i="5"/>
  <c r="AT49" i="5"/>
  <c r="AT41" i="5"/>
  <c r="AT33" i="5"/>
  <c r="AT25" i="5"/>
  <c r="AT17" i="5"/>
  <c r="AT9" i="5"/>
  <c r="M370" i="5"/>
  <c r="M369" i="5"/>
  <c r="M368" i="5"/>
  <c r="M371" i="5" l="1"/>
  <c r="AP365" i="3"/>
  <c r="AP364" i="3"/>
  <c r="AP363" i="3"/>
  <c r="AP361" i="3"/>
  <c r="AP359" i="3"/>
  <c r="AP357" i="3"/>
  <c r="AP356" i="3"/>
  <c r="AP333" i="3"/>
  <c r="AP332" i="3"/>
  <c r="AP325" i="3"/>
  <c r="AP324" i="3"/>
  <c r="AP323" i="3"/>
  <c r="AP322" i="3"/>
  <c r="AP321" i="3"/>
  <c r="AP320" i="3"/>
  <c r="AP319" i="3"/>
  <c r="AP318" i="3"/>
  <c r="AP317" i="3"/>
  <c r="AP316" i="3"/>
  <c r="AP314" i="3"/>
  <c r="AP312" i="3"/>
  <c r="AP310" i="3"/>
  <c r="AP308" i="3"/>
  <c r="AP307" i="3"/>
  <c r="AP306" i="3"/>
  <c r="AP305" i="3"/>
  <c r="AP304" i="3"/>
  <c r="AP303" i="3"/>
  <c r="AP302" i="3"/>
  <c r="AP301" i="3"/>
  <c r="AP299" i="3"/>
  <c r="AP297" i="3"/>
  <c r="AP295" i="3"/>
  <c r="AP293" i="3"/>
  <c r="AP292" i="3"/>
  <c r="AP282" i="3"/>
  <c r="AP278" i="3"/>
  <c r="AP274" i="3"/>
  <c r="AP270" i="3"/>
  <c r="AP269" i="3"/>
  <c r="AP268" i="3"/>
  <c r="AP265" i="3"/>
  <c r="AP261" i="3"/>
  <c r="AP260" i="3"/>
  <c r="AP258" i="3"/>
  <c r="AP256" i="3"/>
  <c r="AP255" i="3"/>
  <c r="AP254" i="3"/>
  <c r="AP252" i="3"/>
  <c r="AP250" i="3"/>
  <c r="AP248" i="3"/>
  <c r="AP246" i="3"/>
  <c r="AP244" i="3"/>
  <c r="AP243" i="3"/>
  <c r="AP242" i="3"/>
  <c r="AP241" i="3"/>
  <c r="AP240" i="3"/>
  <c r="AP239" i="3"/>
  <c r="AP238" i="3"/>
  <c r="AP237" i="3"/>
  <c r="AP233" i="3"/>
  <c r="AP231" i="3"/>
  <c r="AP229" i="3"/>
  <c r="AP228" i="3"/>
  <c r="AP223" i="3"/>
  <c r="AP214" i="3"/>
  <c r="AP211" i="3"/>
  <c r="AP210" i="3"/>
  <c r="AP207" i="3"/>
  <c r="AP206" i="3"/>
  <c r="AP204" i="3"/>
  <c r="AP196" i="3"/>
  <c r="AP195" i="3"/>
  <c r="AP193" i="3"/>
  <c r="AP192" i="3"/>
  <c r="AP191" i="3"/>
  <c r="AP189" i="3"/>
  <c r="AP188" i="3"/>
  <c r="AP182" i="3"/>
  <c r="AP180" i="3"/>
  <c r="AP179" i="3"/>
  <c r="AP178" i="3"/>
  <c r="AP177" i="3"/>
  <c r="AP176" i="3"/>
  <c r="AP175" i="3"/>
  <c r="AP174" i="3"/>
  <c r="AP173" i="3"/>
  <c r="AP172" i="3"/>
  <c r="AP164" i="3"/>
  <c r="AP156" i="3"/>
  <c r="AP149" i="3"/>
  <c r="AP133" i="3"/>
  <c r="AP128" i="3"/>
  <c r="AP124" i="3"/>
  <c r="AP120" i="3"/>
  <c r="AP117" i="3"/>
  <c r="AP116" i="3"/>
  <c r="AP112" i="3"/>
  <c r="AP96" i="3"/>
  <c r="AP93" i="3"/>
  <c r="AP92" i="3"/>
  <c r="AP88" i="3"/>
  <c r="AP85" i="3"/>
  <c r="AP80" i="3"/>
  <c r="AP64" i="3"/>
  <c r="AP63" i="3"/>
  <c r="AP61" i="3"/>
  <c r="AP55" i="3"/>
  <c r="AP53" i="3"/>
  <c r="AP48" i="3"/>
  <c r="AP44" i="3"/>
  <c r="AP42" i="3"/>
  <c r="AP41" i="3"/>
  <c r="AP40" i="3"/>
  <c r="AP36" i="3"/>
  <c r="AP34" i="3"/>
  <c r="AP26" i="3"/>
  <c r="AP25" i="3"/>
  <c r="AP23" i="3"/>
  <c r="AP20" i="3"/>
  <c r="AP18" i="3"/>
  <c r="AP16" i="3"/>
  <c r="AP15" i="3"/>
  <c r="AP12" i="3"/>
  <c r="AP10" i="3"/>
  <c r="AP9" i="3"/>
  <c r="AP8" i="3"/>
  <c r="AP24" i="3" l="1"/>
  <c r="AP28" i="3"/>
  <c r="AP32" i="3"/>
  <c r="AP87" i="3"/>
  <c r="AP95" i="3"/>
  <c r="AP119" i="3"/>
  <c r="AP127" i="3"/>
  <c r="AP158" i="3"/>
  <c r="AP162" i="3"/>
  <c r="AP197" i="3"/>
  <c r="AP205" i="3"/>
  <c r="AP209" i="3"/>
  <c r="AP221" i="3"/>
  <c r="AP225" i="3"/>
  <c r="AP236" i="3"/>
  <c r="AP272" i="3"/>
  <c r="AP276" i="3"/>
  <c r="AP280" i="3"/>
  <c r="AP284" i="3"/>
  <c r="AP288" i="3"/>
  <c r="AP327" i="3"/>
  <c r="AP331" i="3"/>
  <c r="AP335" i="3"/>
  <c r="AP339" i="3"/>
  <c r="AP351" i="3"/>
  <c r="AP355" i="3"/>
  <c r="AP17" i="3"/>
  <c r="AP52" i="3"/>
  <c r="AP56" i="3"/>
  <c r="AP60" i="3"/>
  <c r="AP190" i="3"/>
  <c r="AP194" i="3"/>
  <c r="AP253" i="3"/>
  <c r="AP257" i="3"/>
  <c r="AP33" i="3"/>
  <c r="AP159" i="3"/>
  <c r="AP163" i="3"/>
  <c r="AP222" i="3"/>
  <c r="AP226" i="3"/>
  <c r="AP273" i="3"/>
  <c r="AP285" i="3"/>
  <c r="AP300" i="3"/>
  <c r="AP336" i="3"/>
  <c r="AP340" i="3"/>
  <c r="AP344" i="3"/>
  <c r="AP348" i="3"/>
  <c r="AP352" i="3"/>
  <c r="AP125" i="3"/>
  <c r="AP132" i="3"/>
  <c r="AP144" i="3"/>
  <c r="AP160" i="3"/>
  <c r="AP227" i="3"/>
  <c r="AP286" i="3"/>
  <c r="AP290" i="3"/>
  <c r="AP349" i="3"/>
  <c r="AP54" i="3"/>
  <c r="AP62" i="3"/>
  <c r="AP259" i="3"/>
  <c r="AP7" i="3"/>
  <c r="AP86" i="3"/>
  <c r="AP94" i="3"/>
  <c r="AP118" i="3"/>
  <c r="AP126" i="3"/>
  <c r="AP157" i="3"/>
  <c r="AP161" i="3"/>
  <c r="AP208" i="3"/>
  <c r="AP212" i="3"/>
  <c r="AP216" i="3"/>
  <c r="AP220" i="3"/>
  <c r="AP224" i="3"/>
  <c r="AP263" i="3"/>
  <c r="AP267" i="3"/>
  <c r="AP271" i="3"/>
  <c r="AP275" i="3"/>
  <c r="AP287" i="3"/>
  <c r="AP291" i="3"/>
  <c r="AP334" i="3"/>
  <c r="AP338" i="3"/>
  <c r="AP342" i="3"/>
  <c r="AP346" i="3"/>
  <c r="AP350" i="3"/>
  <c r="AP14" i="3"/>
  <c r="AP19" i="3"/>
  <c r="AP21" i="3"/>
  <c r="AP30" i="3"/>
  <c r="AP37" i="3"/>
  <c r="AP39" i="3"/>
  <c r="AP46" i="3"/>
  <c r="AP69" i="3"/>
  <c r="AP71" i="3"/>
  <c r="AP77" i="3"/>
  <c r="AP79" i="3"/>
  <c r="AP84" i="3"/>
  <c r="AP100" i="3"/>
  <c r="AP102" i="3"/>
  <c r="AP104" i="3"/>
  <c r="AP108" i="3"/>
  <c r="AP110" i="3"/>
  <c r="AP135" i="3"/>
  <c r="AP141" i="3"/>
  <c r="AP143" i="3"/>
  <c r="AP148" i="3"/>
  <c r="AP152" i="3"/>
  <c r="AP154" i="3"/>
  <c r="AP165" i="3"/>
  <c r="AP167" i="3"/>
  <c r="AP169" i="3"/>
  <c r="AP171" i="3"/>
  <c r="AP184" i="3"/>
  <c r="AP186" i="3"/>
  <c r="AP199" i="3"/>
  <c r="AP201" i="3"/>
  <c r="AP203" i="3"/>
  <c r="AP218" i="3"/>
  <c r="AP235" i="3"/>
  <c r="AP289" i="3"/>
  <c r="AP353" i="3"/>
  <c r="AP329" i="3"/>
  <c r="AP354" i="3"/>
  <c r="AP11" i="3"/>
  <c r="AP13" i="3"/>
  <c r="AP22" i="3"/>
  <c r="AP29" i="3"/>
  <c r="AP31" i="3"/>
  <c r="AP38" i="3"/>
  <c r="AP45" i="3"/>
  <c r="AP47" i="3"/>
  <c r="AP68" i="3"/>
  <c r="AP70" i="3"/>
  <c r="AP72" i="3"/>
  <c r="AP76" i="3"/>
  <c r="AP78" i="3"/>
  <c r="AP101" i="3"/>
  <c r="AP103" i="3"/>
  <c r="AP109" i="3"/>
  <c r="AP111" i="3"/>
  <c r="AP134" i="3"/>
  <c r="AP136" i="3"/>
  <c r="AP140" i="3"/>
  <c r="AP142" i="3"/>
  <c r="AP153" i="3"/>
  <c r="AP155" i="3"/>
  <c r="AP166" i="3"/>
  <c r="AP168" i="3"/>
  <c r="AP170" i="3"/>
  <c r="AP181" i="3"/>
  <c r="AP183" i="3"/>
  <c r="AP185" i="3"/>
  <c r="AP187" i="3"/>
  <c r="AP198" i="3"/>
  <c r="AP200" i="3"/>
  <c r="AP202" i="3"/>
  <c r="AP213" i="3"/>
  <c r="AP215" i="3"/>
  <c r="AP217" i="3"/>
  <c r="AP219" i="3"/>
  <c r="AP230" i="3"/>
  <c r="AP232" i="3"/>
  <c r="AP234" i="3"/>
  <c r="AP245" i="3"/>
  <c r="AP247" i="3"/>
  <c r="AP249" i="3"/>
  <c r="AP251" i="3"/>
  <c r="AP262" i="3"/>
  <c r="AP264" i="3"/>
  <c r="AP266" i="3"/>
  <c r="AP277" i="3"/>
  <c r="AP279" i="3"/>
  <c r="AP281" i="3"/>
  <c r="AP283" i="3"/>
  <c r="AP294" i="3"/>
  <c r="AP296" i="3"/>
  <c r="AP298" i="3"/>
  <c r="AP309" i="3"/>
  <c r="AP311" i="3"/>
  <c r="AP313" i="3"/>
  <c r="AP315" i="3"/>
  <c r="AP326" i="3"/>
  <c r="AP328" i="3"/>
  <c r="AP330" i="3"/>
  <c r="AP337" i="3"/>
  <c r="AP341" i="3"/>
  <c r="AP343" i="3"/>
  <c r="AP345" i="3"/>
  <c r="AP347" i="3"/>
  <c r="AP358" i="3"/>
  <c r="AP360" i="3"/>
  <c r="AP362" i="3"/>
  <c r="AP49" i="3"/>
  <c r="AP58" i="3"/>
  <c r="AP65" i="3"/>
  <c r="AP74" i="3"/>
  <c r="AP81" i="3"/>
  <c r="AP90" i="3"/>
  <c r="AP97" i="3"/>
  <c r="AP106" i="3"/>
  <c r="AP113" i="3"/>
  <c r="AP122" i="3"/>
  <c r="AP129" i="3"/>
  <c r="AP138" i="3"/>
  <c r="AP145" i="3"/>
  <c r="AP150" i="3"/>
  <c r="AP50" i="3"/>
  <c r="AP57" i="3"/>
  <c r="AP66" i="3"/>
  <c r="AP73" i="3"/>
  <c r="AP82" i="3"/>
  <c r="AP89" i="3"/>
  <c r="AP98" i="3"/>
  <c r="AP105" i="3"/>
  <c r="AP114" i="3"/>
  <c r="AP121" i="3"/>
  <c r="AP130" i="3"/>
  <c r="AP137" i="3"/>
  <c r="AP146" i="3"/>
  <c r="AP35" i="3"/>
  <c r="AP51" i="3"/>
  <c r="AP67" i="3"/>
  <c r="AP83" i="3"/>
  <c r="AP99" i="3"/>
  <c r="AP115" i="3"/>
  <c r="AP131" i="3"/>
  <c r="AP147" i="3"/>
  <c r="AP27" i="3"/>
  <c r="AP43" i="3"/>
  <c r="AP59" i="3"/>
  <c r="AP75" i="3"/>
  <c r="AP91" i="3"/>
  <c r="AP107" i="3"/>
  <c r="AP123" i="3"/>
  <c r="AP139" i="3"/>
  <c r="AP151" i="3"/>
  <c r="AR367" i="1"/>
  <c r="AR368" i="1"/>
  <c r="AX10" i="6" s="1"/>
  <c r="AR369" i="1"/>
  <c r="AX11" i="6" s="1"/>
  <c r="AR370" i="1"/>
  <c r="AX12" i="6" s="1"/>
  <c r="AX9" i="6"/>
  <c r="AO25" i="6"/>
  <c r="AN25" i="6"/>
  <c r="AM25" i="6"/>
  <c r="AL25" i="6"/>
  <c r="AK25" i="6"/>
  <c r="AJ25" i="6"/>
  <c r="S25" i="6"/>
  <c r="R25" i="6"/>
  <c r="AE368" i="5"/>
  <c r="AE369" i="5"/>
  <c r="AJ27" i="6" s="1"/>
  <c r="AE370" i="5"/>
  <c r="AJ28" i="6" s="1"/>
  <c r="S26" i="6"/>
  <c r="S27" i="6"/>
  <c r="S28" i="6"/>
  <c r="AR371" i="1" l="1"/>
  <c r="AE371" i="5"/>
  <c r="AJ26" i="6"/>
  <c r="AI25" i="6" l="1"/>
  <c r="AW32" i="5" l="1"/>
  <c r="BI32" i="4"/>
  <c r="AS32" i="3"/>
  <c r="AY32" i="2"/>
  <c r="AZ32" i="1"/>
  <c r="J3" i="6" s="1"/>
  <c r="J25" i="6" l="1"/>
  <c r="K25" i="6"/>
  <c r="L25" i="6"/>
  <c r="M25" i="6"/>
  <c r="N25" i="6"/>
  <c r="O25" i="6"/>
  <c r="P25" i="6"/>
  <c r="Q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V10" i="2"/>
  <c r="AW9" i="1"/>
  <c r="AW16" i="1"/>
  <c r="AW21" i="1"/>
  <c r="AW22" i="1"/>
  <c r="AW25" i="1"/>
  <c r="AW28" i="1"/>
  <c r="AW37" i="1"/>
  <c r="AW38" i="1"/>
  <c r="AW41" i="1"/>
  <c r="AW53" i="1"/>
  <c r="AW54" i="1"/>
  <c r="AW57" i="1"/>
  <c r="AW69" i="1"/>
  <c r="AW70" i="1"/>
  <c r="AW73" i="1"/>
  <c r="AW85" i="1"/>
  <c r="AW86" i="1"/>
  <c r="AW89" i="1"/>
  <c r="AW101" i="1"/>
  <c r="AW102" i="1"/>
  <c r="AW105" i="1"/>
  <c r="AW117" i="1"/>
  <c r="AW118" i="1"/>
  <c r="AW121" i="1"/>
  <c r="AW133" i="1"/>
  <c r="AW134" i="1"/>
  <c r="AW137" i="1"/>
  <c r="AW149" i="1"/>
  <c r="AW150" i="1"/>
  <c r="AW153" i="1"/>
  <c r="AW165" i="1"/>
  <c r="AW166" i="1"/>
  <c r="AW169" i="1"/>
  <c r="AW181" i="1"/>
  <c r="AW182" i="1"/>
  <c r="AW185" i="1"/>
  <c r="AW197" i="1"/>
  <c r="AW198" i="1"/>
  <c r="AW201" i="1"/>
  <c r="AW205" i="1"/>
  <c r="AW209" i="1"/>
  <c r="AW213" i="1"/>
  <c r="AW217" i="1"/>
  <c r="AW221" i="1"/>
  <c r="AW225" i="1"/>
  <c r="AW226" i="1"/>
  <c r="AW229" i="1"/>
  <c r="AW233" i="1"/>
  <c r="AW237" i="1"/>
  <c r="AW241" i="1"/>
  <c r="AW245" i="1"/>
  <c r="AW249" i="1"/>
  <c r="AW253" i="1"/>
  <c r="AW257" i="1"/>
  <c r="AW258" i="1"/>
  <c r="AW261" i="1"/>
  <c r="AW265" i="1"/>
  <c r="AW269" i="1"/>
  <c r="AW273" i="1"/>
  <c r="AW274" i="1"/>
  <c r="AW277" i="1"/>
  <c r="AW281" i="1"/>
  <c r="AW285" i="1"/>
  <c r="AW286" i="1"/>
  <c r="AW289" i="1"/>
  <c r="AW293" i="1"/>
  <c r="AW301" i="1"/>
  <c r="AW302" i="1"/>
  <c r="AW309" i="1"/>
  <c r="AW313" i="1"/>
  <c r="AW317" i="1"/>
  <c r="AW321" i="1"/>
  <c r="AW325" i="1"/>
  <c r="AW329" i="1"/>
  <c r="AW333" i="1"/>
  <c r="AW337" i="1"/>
  <c r="AW338" i="1"/>
  <c r="AW341" i="1"/>
  <c r="AW345" i="1"/>
  <c r="AW346" i="1"/>
  <c r="AW347" i="1"/>
  <c r="AW349" i="1"/>
  <c r="AW357" i="1"/>
  <c r="AW361" i="1"/>
  <c r="AW362" i="1"/>
  <c r="AW365" i="1"/>
  <c r="AW8" i="1"/>
  <c r="AW12" i="1"/>
  <c r="AW13" i="1"/>
  <c r="AW17" i="1"/>
  <c r="AW18" i="1"/>
  <c r="AW20" i="1"/>
  <c r="AW24" i="1"/>
  <c r="AW29" i="1"/>
  <c r="AW32" i="1"/>
  <c r="AW33" i="1"/>
  <c r="AW34" i="1"/>
  <c r="AW36" i="1"/>
  <c r="AW40" i="1"/>
  <c r="AW44" i="1"/>
  <c r="AW45" i="1"/>
  <c r="AW48" i="1"/>
  <c r="AW49" i="1"/>
  <c r="AW50" i="1"/>
  <c r="AW52" i="1"/>
  <c r="AW56" i="1"/>
  <c r="AW60" i="1"/>
  <c r="AW61" i="1"/>
  <c r="AW64" i="1"/>
  <c r="AW65" i="1"/>
  <c r="AW66" i="1"/>
  <c r="AW68" i="1"/>
  <c r="AW72" i="1"/>
  <c r="AW76" i="1"/>
  <c r="AW77" i="1"/>
  <c r="AW80" i="1"/>
  <c r="AW81" i="1"/>
  <c r="AW82" i="1"/>
  <c r="AW84" i="1"/>
  <c r="AW88" i="1"/>
  <c r="AW92" i="1"/>
  <c r="AW93" i="1"/>
  <c r="AW96" i="1"/>
  <c r="AW97" i="1"/>
  <c r="AW98" i="1"/>
  <c r="AW100" i="1"/>
  <c r="AW104" i="1"/>
  <c r="AW108" i="1"/>
  <c r="AW109" i="1"/>
  <c r="AW112" i="1"/>
  <c r="AW113" i="1"/>
  <c r="AW114" i="1"/>
  <c r="AW116" i="1"/>
  <c r="AW120" i="1"/>
  <c r="AW124" i="1"/>
  <c r="AW125" i="1"/>
  <c r="AW128" i="1"/>
  <c r="AW129" i="1"/>
  <c r="AW130" i="1"/>
  <c r="AW132" i="1"/>
  <c r="AW136" i="1"/>
  <c r="AW140" i="1"/>
  <c r="AW141" i="1"/>
  <c r="AW144" i="1"/>
  <c r="AW145" i="1"/>
  <c r="AW146" i="1"/>
  <c r="AW148" i="1"/>
  <c r="AW152" i="1"/>
  <c r="AW156" i="1"/>
  <c r="AW157" i="1"/>
  <c r="AW160" i="1"/>
  <c r="AW161" i="1"/>
  <c r="AW162" i="1"/>
  <c r="AW164" i="1"/>
  <c r="AW168" i="1"/>
  <c r="AW172" i="1"/>
  <c r="AW173" i="1"/>
  <c r="AW176" i="1"/>
  <c r="AW177" i="1"/>
  <c r="AW178" i="1"/>
  <c r="AW180" i="1"/>
  <c r="AW184" i="1"/>
  <c r="AW188" i="1"/>
  <c r="AW189" i="1"/>
  <c r="AW192" i="1"/>
  <c r="AW193" i="1"/>
  <c r="AW194" i="1"/>
  <c r="AW196" i="1"/>
  <c r="AW200" i="1"/>
  <c r="AW204" i="1"/>
  <c r="AW206" i="1"/>
  <c r="AW218" i="1"/>
  <c r="AW220" i="1"/>
  <c r="AW230" i="1"/>
  <c r="AW236" i="1"/>
  <c r="AW238" i="1"/>
  <c r="AW250" i="1"/>
  <c r="AW252" i="1"/>
  <c r="AW262" i="1"/>
  <c r="AW268" i="1"/>
  <c r="AW280" i="1"/>
  <c r="AW292" i="1"/>
  <c r="AW297" i="1"/>
  <c r="AW305" i="1"/>
  <c r="AW312" i="1"/>
  <c r="AW314" i="1"/>
  <c r="AW324" i="1"/>
  <c r="AW326" i="1"/>
  <c r="AW336" i="1"/>
  <c r="AW353" i="1"/>
  <c r="AW356" i="1"/>
  <c r="AW351" i="1" l="1"/>
  <c r="AW231" i="1"/>
  <c r="AW350" i="1"/>
  <c r="AW290" i="1"/>
  <c r="AW278" i="1"/>
  <c r="AW266" i="1"/>
  <c r="AW254" i="1"/>
  <c r="AW242" i="1"/>
  <c r="AW170" i="1"/>
  <c r="AW158" i="1"/>
  <c r="AW122" i="1"/>
  <c r="AW110" i="1"/>
  <c r="AW74" i="1"/>
  <c r="AW62" i="1"/>
  <c r="AW26" i="1"/>
  <c r="AW14" i="1"/>
  <c r="AW287" i="1"/>
  <c r="AW275" i="1"/>
  <c r="AW263" i="1"/>
  <c r="AW215" i="1"/>
  <c r="AW358" i="1"/>
  <c r="AW334" i="1"/>
  <c r="AW322" i="1"/>
  <c r="AW310" i="1"/>
  <c r="AW298" i="1"/>
  <c r="AW214" i="1"/>
  <c r="AW202" i="1"/>
  <c r="AW190" i="1"/>
  <c r="AW154" i="1"/>
  <c r="AW142" i="1"/>
  <c r="AW106" i="1"/>
  <c r="AW94" i="1"/>
  <c r="AW58" i="1"/>
  <c r="AW46" i="1"/>
  <c r="AW10" i="1"/>
  <c r="AW343" i="1"/>
  <c r="AW331" i="1"/>
  <c r="AW319" i="1"/>
  <c r="AW307" i="1"/>
  <c r="AW247" i="1"/>
  <c r="AW246" i="1"/>
  <c r="AW234" i="1"/>
  <c r="AW222" i="1"/>
  <c r="AW210" i="1"/>
  <c r="AW186" i="1"/>
  <c r="AW174" i="1"/>
  <c r="AW138" i="1"/>
  <c r="AW126" i="1"/>
  <c r="AW90" i="1"/>
  <c r="AW78" i="1"/>
  <c r="AW42" i="1"/>
  <c r="AW30" i="1"/>
  <c r="AW363" i="1"/>
  <c r="AW359" i="1"/>
  <c r="AW355" i="1"/>
  <c r="AW339" i="1"/>
  <c r="AW335" i="1"/>
  <c r="AW327" i="1"/>
  <c r="AW323" i="1"/>
  <c r="AW315" i="1"/>
  <c r="AW311" i="1"/>
  <c r="AW303" i="1"/>
  <c r="AW299" i="1"/>
  <c r="AW295" i="1"/>
  <c r="AW291" i="1"/>
  <c r="AW283" i="1"/>
  <c r="AW279" i="1"/>
  <c r="AW271" i="1"/>
  <c r="AW267" i="1"/>
  <c r="AW259" i="1"/>
  <c r="AW255" i="1"/>
  <c r="AW251" i="1"/>
  <c r="AW243" i="1"/>
  <c r="AW239" i="1"/>
  <c r="AW235" i="1"/>
  <c r="AW227" i="1"/>
  <c r="AW223" i="1"/>
  <c r="AW219" i="1"/>
  <c r="AW211" i="1"/>
  <c r="AW207" i="1"/>
  <c r="AW203" i="1"/>
  <c r="AW199" i="1"/>
  <c r="AW195" i="1"/>
  <c r="AW191" i="1"/>
  <c r="AW187" i="1"/>
  <c r="AW183" i="1"/>
  <c r="AW179" i="1"/>
  <c r="AW175" i="1"/>
  <c r="AW171" i="1"/>
  <c r="AW167" i="1"/>
  <c r="AW163" i="1"/>
  <c r="AW159" i="1"/>
  <c r="AW155" i="1"/>
  <c r="AW151" i="1"/>
  <c r="AW147" i="1"/>
  <c r="AW143" i="1"/>
  <c r="AW139" i="1"/>
  <c r="AW135" i="1"/>
  <c r="AW131" i="1"/>
  <c r="AW127" i="1"/>
  <c r="AW123" i="1"/>
  <c r="AW119" i="1"/>
  <c r="AW115" i="1"/>
  <c r="AW111" i="1"/>
  <c r="AW107" i="1"/>
  <c r="AW103" i="1"/>
  <c r="AW99" i="1"/>
  <c r="AW95" i="1"/>
  <c r="AW91" i="1"/>
  <c r="AW87" i="1"/>
  <c r="AW83" i="1"/>
  <c r="AW79" i="1"/>
  <c r="AW75" i="1"/>
  <c r="AW71" i="1"/>
  <c r="AW67" i="1"/>
  <c r="AW63" i="1"/>
  <c r="AW59" i="1"/>
  <c r="AW55" i="1"/>
  <c r="AW51" i="1"/>
  <c r="AW47" i="1"/>
  <c r="AW43" i="1"/>
  <c r="AW39" i="1"/>
  <c r="AW35" i="1"/>
  <c r="AW31" i="1"/>
  <c r="AW27" i="1"/>
  <c r="AW23" i="1"/>
  <c r="AW19" i="1"/>
  <c r="AW15" i="1"/>
  <c r="AW11" i="1"/>
  <c r="AW7" i="1"/>
  <c r="AW364" i="1"/>
  <c r="AW360" i="1"/>
  <c r="AW352" i="1"/>
  <c r="AW348" i="1"/>
  <c r="AW344" i="1"/>
  <c r="AW340" i="1"/>
  <c r="AW332" i="1"/>
  <c r="AW328" i="1"/>
  <c r="AW320" i="1"/>
  <c r="AW316" i="1"/>
  <c r="AW308" i="1"/>
  <c r="AW304" i="1"/>
  <c r="AW300" i="1"/>
  <c r="AW296" i="1"/>
  <c r="AW288" i="1"/>
  <c r="AW284" i="1"/>
  <c r="AW276" i="1"/>
  <c r="AW272" i="1"/>
  <c r="AW264" i="1"/>
  <c r="AW260" i="1"/>
  <c r="AW256" i="1"/>
  <c r="AW248" i="1"/>
  <c r="AW244" i="1"/>
  <c r="AW240" i="1"/>
  <c r="AW232" i="1"/>
  <c r="AW228" i="1"/>
  <c r="AW224" i="1"/>
  <c r="AW216" i="1"/>
  <c r="AW212" i="1"/>
  <c r="AW208" i="1"/>
  <c r="AV364" i="2"/>
  <c r="AV360" i="2"/>
  <c r="AV356" i="2"/>
  <c r="AV352" i="2"/>
  <c r="AV348" i="2"/>
  <c r="AV344" i="2"/>
  <c r="AV340" i="2"/>
  <c r="AV336" i="2"/>
  <c r="AV332" i="2"/>
  <c r="AV328" i="2"/>
  <c r="AV324" i="2"/>
  <c r="AV320" i="2"/>
  <c r="AV316" i="2"/>
  <c r="AV312" i="2"/>
  <c r="AV308" i="2"/>
  <c r="AV304" i="2"/>
  <c r="AV300" i="2"/>
  <c r="AV296" i="2"/>
  <c r="AV292" i="2"/>
  <c r="AV288" i="2"/>
  <c r="AV284" i="2"/>
  <c r="AV280" i="2"/>
  <c r="AV276" i="2"/>
  <c r="AV272" i="2"/>
  <c r="AV268" i="2"/>
  <c r="AV264" i="2"/>
  <c r="AV260" i="2"/>
  <c r="AV256" i="2"/>
  <c r="AV252" i="2"/>
  <c r="AV248" i="2"/>
  <c r="AV244" i="2"/>
  <c r="AV240" i="2"/>
  <c r="AV232" i="2"/>
  <c r="AV228" i="2"/>
  <c r="AV224" i="2"/>
  <c r="AV220" i="2"/>
  <c r="AV216" i="2"/>
  <c r="AV212" i="2"/>
  <c r="AV208" i="2"/>
  <c r="AV204" i="2"/>
  <c r="AV200" i="2"/>
  <c r="AV196" i="2"/>
  <c r="AV192" i="2"/>
  <c r="AV188" i="2"/>
  <c r="AV184" i="2"/>
  <c r="AV180" i="2"/>
  <c r="AV176" i="2"/>
  <c r="AV172" i="2"/>
  <c r="AV168" i="2"/>
  <c r="AV164" i="2"/>
  <c r="AV160" i="2"/>
  <c r="AV156" i="2"/>
  <c r="AV148" i="2"/>
  <c r="AV140" i="2"/>
  <c r="AV132" i="2"/>
  <c r="AV128" i="2"/>
  <c r="AV124" i="2"/>
  <c r="AV120" i="2"/>
  <c r="AV116" i="2"/>
  <c r="AV112" i="2"/>
  <c r="AV108" i="2"/>
  <c r="AV104" i="2"/>
  <c r="AV100" i="2"/>
  <c r="AV92" i="2"/>
  <c r="AV88" i="2"/>
  <c r="AV84" i="2"/>
  <c r="AV80" i="2"/>
  <c r="AV76" i="2"/>
  <c r="AV72" i="2"/>
  <c r="AV64" i="2"/>
  <c r="AV60" i="2"/>
  <c r="AV56" i="2"/>
  <c r="AV52" i="2"/>
  <c r="AV48" i="2"/>
  <c r="AV44" i="2"/>
  <c r="AV40" i="2"/>
  <c r="AV36" i="2"/>
  <c r="AV32" i="2"/>
  <c r="AV28" i="2"/>
  <c r="AV24" i="2"/>
  <c r="AV20" i="2"/>
  <c r="AV16" i="2"/>
  <c r="AV12" i="2"/>
  <c r="AV8" i="2"/>
  <c r="AV11" i="2"/>
  <c r="AV7" i="2"/>
  <c r="AV362" i="2"/>
  <c r="AV358" i="2"/>
  <c r="AV354" i="2"/>
  <c r="AV350" i="2"/>
  <c r="AV346" i="2"/>
  <c r="AV342" i="2"/>
  <c r="AV338" i="2"/>
  <c r="AV334" i="2"/>
  <c r="AV330" i="2"/>
  <c r="AV326" i="2"/>
  <c r="AV322" i="2"/>
  <c r="AV318" i="2"/>
  <c r="AV314" i="2"/>
  <c r="AV310" i="2"/>
  <c r="AV306" i="2"/>
  <c r="AV302" i="2"/>
  <c r="AV298" i="2"/>
  <c r="AV294" i="2"/>
  <c r="AV290" i="2"/>
  <c r="AV286" i="2"/>
  <c r="AV282" i="2"/>
  <c r="AV278" i="2"/>
  <c r="AV274" i="2"/>
  <c r="AV270" i="2"/>
  <c r="AV266" i="2"/>
  <c r="AV262" i="2"/>
  <c r="AV258" i="2"/>
  <c r="AV250" i="2"/>
  <c r="AV246" i="2"/>
  <c r="AV242" i="2"/>
  <c r="AV238" i="2"/>
  <c r="AV234" i="2"/>
  <c r="AV230" i="2"/>
  <c r="AV226" i="2"/>
  <c r="AV222" i="2"/>
  <c r="AV214" i="2"/>
  <c r="AV210" i="2"/>
  <c r="AV206" i="2"/>
  <c r="AV202" i="2"/>
  <c r="AV198" i="2"/>
  <c r="AV194" i="2"/>
  <c r="AV186" i="2"/>
  <c r="AV182" i="2"/>
  <c r="AV178" i="2"/>
  <c r="AV170" i="2"/>
  <c r="AV166" i="2"/>
  <c r="AV158" i="2"/>
  <c r="AV154" i="2"/>
  <c r="AV150" i="2"/>
  <c r="AV142" i="2"/>
  <c r="AV138" i="2"/>
  <c r="AV134" i="2"/>
  <c r="AV130" i="2"/>
  <c r="AV126" i="2"/>
  <c r="AV122" i="2"/>
  <c r="AV118" i="2"/>
  <c r="AV114" i="2"/>
  <c r="AV110" i="2"/>
  <c r="AV106" i="2"/>
  <c r="AV102" i="2"/>
  <c r="AV98" i="2"/>
  <c r="AV94" i="2"/>
  <c r="AV90" i="2"/>
  <c r="AV86" i="2"/>
  <c r="AV82" i="2"/>
  <c r="AV78" i="2"/>
  <c r="AV74" i="2"/>
  <c r="AV70" i="2"/>
  <c r="AV66" i="2"/>
  <c r="AV62" i="2"/>
  <c r="AV54" i="2"/>
  <c r="AV50" i="2"/>
  <c r="AV46" i="2"/>
  <c r="AV38" i="2"/>
  <c r="AV34" i="2"/>
  <c r="AV30" i="2"/>
  <c r="AV26" i="2"/>
  <c r="AV22" i="2"/>
  <c r="AV18" i="2"/>
  <c r="AV14" i="2"/>
  <c r="AV9" i="2"/>
  <c r="AV363" i="2"/>
  <c r="AV359" i="2"/>
  <c r="AV355" i="2"/>
  <c r="AV351" i="2"/>
  <c r="AV347" i="2"/>
  <c r="AV343" i="2"/>
  <c r="AV339" i="2"/>
  <c r="AV335" i="2"/>
  <c r="AV331" i="2"/>
  <c r="AV327" i="2"/>
  <c r="AV323" i="2"/>
  <c r="AV319" i="2"/>
  <c r="AV315" i="2"/>
  <c r="AV311" i="2"/>
  <c r="AV307" i="2"/>
  <c r="AV303" i="2"/>
  <c r="AV299" i="2"/>
  <c r="AV295" i="2"/>
  <c r="AV291" i="2"/>
  <c r="AV287" i="2"/>
  <c r="AV283" i="2"/>
  <c r="AV279" i="2"/>
  <c r="AV275" i="2"/>
  <c r="AV271" i="2"/>
  <c r="AV267" i="2"/>
  <c r="AV259" i="2"/>
  <c r="AV255" i="2"/>
  <c r="AV251" i="2"/>
  <c r="AV247" i="2"/>
  <c r="AV243" i="2"/>
  <c r="AV239" i="2"/>
  <c r="AV235" i="2"/>
  <c r="AV231" i="2"/>
  <c r="AV227" i="2"/>
  <c r="AV223" i="2"/>
  <c r="AV219" i="2"/>
  <c r="AV215" i="2"/>
  <c r="AV211" i="2"/>
  <c r="AV207" i="2"/>
  <c r="AV203" i="2"/>
  <c r="AV199" i="2"/>
  <c r="AV195" i="2"/>
  <c r="AV191" i="2"/>
  <c r="AV187" i="2"/>
  <c r="AV183" i="2"/>
  <c r="AV175" i="2"/>
  <c r="AV171" i="2"/>
  <c r="AV167" i="2"/>
  <c r="AV163" i="2"/>
  <c r="AV159" i="2"/>
  <c r="AV155" i="2"/>
  <c r="AV151" i="2"/>
  <c r="AV147" i="2"/>
  <c r="AV143" i="2"/>
  <c r="AV139" i="2"/>
  <c r="AV131" i="2"/>
  <c r="AV127" i="2"/>
  <c r="AV119" i="2"/>
  <c r="AV115" i="2"/>
  <c r="AV111" i="2"/>
  <c r="AV107" i="2"/>
  <c r="AV103" i="2"/>
  <c r="AV99" i="2"/>
  <c r="AV95" i="2"/>
  <c r="AV91" i="2"/>
  <c r="AV87" i="2"/>
  <c r="AV83" i="2"/>
  <c r="AV79" i="2"/>
  <c r="AV75" i="2"/>
  <c r="AV71" i="2"/>
  <c r="AV67" i="2"/>
  <c r="AV63" i="2"/>
  <c r="AV59" i="2"/>
  <c r="AV55" i="2"/>
  <c r="AV47" i="2"/>
  <c r="AV43" i="2"/>
  <c r="AV39" i="2"/>
  <c r="AV35" i="2"/>
  <c r="AV31" i="2"/>
  <c r="AV27" i="2"/>
  <c r="AV15" i="2"/>
  <c r="AV365" i="2"/>
  <c r="AV361" i="2"/>
  <c r="AV357" i="2"/>
  <c r="AV353" i="2"/>
  <c r="AV349" i="2"/>
  <c r="AV345" i="2"/>
  <c r="AV341" i="2"/>
  <c r="AV337" i="2"/>
  <c r="AV333" i="2"/>
  <c r="AV329" i="2"/>
  <c r="AV325" i="2"/>
  <c r="AV321" i="2"/>
  <c r="AV317" i="2"/>
  <c r="AV313" i="2"/>
  <c r="AV309" i="2"/>
  <c r="AV305" i="2"/>
  <c r="AV301" i="2"/>
  <c r="AV297" i="2"/>
  <c r="AV293" i="2"/>
  <c r="AV289" i="2"/>
  <c r="AV285" i="2"/>
  <c r="AV281" i="2"/>
  <c r="AV277" i="2"/>
  <c r="AV269" i="2"/>
  <c r="AV265" i="2"/>
  <c r="AV261" i="2"/>
  <c r="AV257" i="2"/>
  <c r="AV253" i="2"/>
  <c r="AV249" i="2"/>
  <c r="AV245" i="2"/>
  <c r="AV241" i="2"/>
  <c r="AV237" i="2"/>
  <c r="AV233" i="2"/>
  <c r="AV225" i="2"/>
  <c r="AV221" i="2"/>
  <c r="AV217" i="2"/>
  <c r="AV213" i="2"/>
  <c r="AV209" i="2"/>
  <c r="AV205" i="2"/>
  <c r="AV201" i="2"/>
  <c r="AV193" i="2"/>
  <c r="AV189" i="2"/>
  <c r="AV185" i="2"/>
  <c r="AV181" i="2"/>
  <c r="AV177" i="2"/>
  <c r="AV173" i="2"/>
  <c r="AV169" i="2"/>
  <c r="AV165" i="2"/>
  <c r="AV161" i="2"/>
  <c r="AV157" i="2"/>
  <c r="AV153" i="2"/>
  <c r="AV149" i="2"/>
  <c r="AV145" i="2"/>
  <c r="AV141" i="2"/>
  <c r="AV137" i="2"/>
  <c r="AV133" i="2"/>
  <c r="AV129" i="2"/>
  <c r="AV125" i="2"/>
  <c r="AV121" i="2"/>
  <c r="AV117" i="2"/>
  <c r="AV113" i="2"/>
  <c r="AV105" i="2"/>
  <c r="AV101" i="2"/>
  <c r="AV97" i="2"/>
  <c r="AV93" i="2"/>
  <c r="AV89" i="2"/>
  <c r="AV85" i="2"/>
  <c r="AV81" i="2"/>
  <c r="AV77" i="2"/>
  <c r="AV73" i="2"/>
  <c r="AV69" i="2"/>
  <c r="AV65" i="2"/>
  <c r="AV61" i="2"/>
  <c r="AV57" i="2"/>
  <c r="AV53" i="2"/>
  <c r="AV49" i="2"/>
  <c r="AV45" i="2"/>
  <c r="AV41" i="2"/>
  <c r="AV37" i="2"/>
  <c r="AV33" i="2"/>
  <c r="AV25" i="2"/>
  <c r="AV17" i="2"/>
  <c r="AW354" i="1"/>
  <c r="AW342" i="1"/>
  <c r="AW330" i="1"/>
  <c r="AW318" i="1"/>
  <c r="AW306" i="1"/>
  <c r="AW294" i="1"/>
  <c r="AW282" i="1"/>
  <c r="AW270" i="1"/>
  <c r="AV229" i="2"/>
  <c r="AV109" i="2"/>
  <c r="AV144" i="2"/>
  <c r="AV96" i="2"/>
  <c r="AV263" i="2"/>
  <c r="AV179" i="2"/>
  <c r="AV23" i="2"/>
  <c r="AV190" i="2"/>
  <c r="AV58" i="2"/>
  <c r="AV273" i="2"/>
  <c r="AV21" i="2"/>
  <c r="AV236" i="2"/>
  <c r="AV152" i="2"/>
  <c r="AV68" i="2"/>
  <c r="AV19" i="2"/>
  <c r="AV174" i="2"/>
  <c r="AV162" i="2"/>
  <c r="AV42" i="2"/>
  <c r="AV197" i="2"/>
  <c r="AV29" i="2"/>
  <c r="AV136" i="2"/>
  <c r="AV135" i="2"/>
  <c r="AV123" i="2"/>
  <c r="AV51" i="2"/>
  <c r="AV254" i="2"/>
  <c r="AV218" i="2"/>
  <c r="AV146" i="2"/>
  <c r="AV13" i="2"/>
  <c r="BF128" i="4" l="1"/>
  <c r="AZ27" i="1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F147" i="4" l="1"/>
  <c r="BF181" i="4"/>
  <c r="BF189" i="4"/>
  <c r="BF233" i="4"/>
  <c r="BF241" i="4"/>
  <c r="BF245" i="4"/>
  <c r="BF249" i="4"/>
  <c r="BF253" i="4"/>
  <c r="BF257" i="4"/>
  <c r="BF261" i="4"/>
  <c r="BF265" i="4"/>
  <c r="BF269" i="4"/>
  <c r="BF273" i="4"/>
  <c r="BF277" i="4"/>
  <c r="BF281" i="4"/>
  <c r="BF285" i="4"/>
  <c r="BF289" i="4"/>
  <c r="BF293" i="4"/>
  <c r="BF297" i="4"/>
  <c r="BF301" i="4"/>
  <c r="BF305" i="4"/>
  <c r="BF309" i="4"/>
  <c r="BF313" i="4"/>
  <c r="BF317" i="4"/>
  <c r="BF321" i="4"/>
  <c r="BF325" i="4"/>
  <c r="BF329" i="4"/>
  <c r="BF333" i="4"/>
  <c r="BF337" i="4"/>
  <c r="BF341" i="4"/>
  <c r="BF179" i="4"/>
  <c r="BF83" i="4"/>
  <c r="BF115" i="4"/>
  <c r="BF53" i="4"/>
  <c r="BF57" i="4"/>
  <c r="BF61" i="4"/>
  <c r="BF69" i="4"/>
  <c r="BF73" i="4"/>
  <c r="BF77" i="4"/>
  <c r="BF130" i="4"/>
  <c r="BF146" i="4"/>
  <c r="BF195" i="4"/>
  <c r="BF207" i="4"/>
  <c r="BF64" i="4"/>
  <c r="BF80" i="4"/>
  <c r="BF117" i="4"/>
  <c r="BF121" i="4"/>
  <c r="BF125" i="4"/>
  <c r="BF133" i="4"/>
  <c r="BF141" i="4"/>
  <c r="BF210" i="4"/>
  <c r="BF226" i="4"/>
  <c r="BF230" i="4"/>
  <c r="BF238" i="4"/>
  <c r="BF242" i="4"/>
  <c r="BF246" i="4"/>
  <c r="BF250" i="4"/>
  <c r="BF254" i="4"/>
  <c r="BF258" i="4"/>
  <c r="BF262" i="4"/>
  <c r="BF266" i="4"/>
  <c r="BF270" i="4"/>
  <c r="BF274" i="4"/>
  <c r="BF278" i="4"/>
  <c r="BF282" i="4"/>
  <c r="BF286" i="4"/>
  <c r="BF290" i="4"/>
  <c r="BF294" i="4"/>
  <c r="BF298" i="4"/>
  <c r="BF302" i="4"/>
  <c r="BF306" i="4"/>
  <c r="BF310" i="4"/>
  <c r="BF314" i="4"/>
  <c r="BF318" i="4"/>
  <c r="BF322" i="4"/>
  <c r="BF326" i="4"/>
  <c r="BF330" i="4"/>
  <c r="BF334" i="4"/>
  <c r="BF338" i="4"/>
  <c r="BF342" i="4"/>
  <c r="BF346" i="4"/>
  <c r="BF51" i="4"/>
  <c r="BF66" i="4"/>
  <c r="BF82" i="4"/>
  <c r="BF99" i="4"/>
  <c r="BF161" i="4"/>
  <c r="BF192" i="4"/>
  <c r="BF224" i="4"/>
  <c r="BF12" i="4"/>
  <c r="BF8" i="4"/>
  <c r="BF31" i="4"/>
  <c r="BF35" i="4"/>
  <c r="BF50" i="4"/>
  <c r="BF131" i="4"/>
  <c r="BF149" i="4"/>
  <c r="BF153" i="4"/>
  <c r="BF157" i="4"/>
  <c r="BF160" i="4"/>
  <c r="BF163" i="4"/>
  <c r="BF165" i="4"/>
  <c r="BF173" i="4"/>
  <c r="BF178" i="4"/>
  <c r="BF356" i="4"/>
  <c r="BF360" i="4"/>
  <c r="BF365" i="4"/>
  <c r="BF67" i="4"/>
  <c r="BF85" i="4"/>
  <c r="BF93" i="4"/>
  <c r="BF98" i="4"/>
  <c r="BF101" i="4"/>
  <c r="BF105" i="4"/>
  <c r="BF109" i="4"/>
  <c r="BF112" i="4"/>
  <c r="BF114" i="4"/>
  <c r="BF187" i="4"/>
  <c r="BF193" i="4"/>
  <c r="BF240" i="4"/>
  <c r="BF18" i="4"/>
  <c r="BF22" i="4"/>
  <c r="BF26" i="4"/>
  <c r="BF34" i="4"/>
  <c r="BF37" i="4"/>
  <c r="BF45" i="4"/>
  <c r="BF56" i="4"/>
  <c r="BF59" i="4"/>
  <c r="BF60" i="4"/>
  <c r="BF63" i="4"/>
  <c r="BF74" i="4"/>
  <c r="BF88" i="4"/>
  <c r="BF91" i="4"/>
  <c r="BF92" i="4"/>
  <c r="BF95" i="4"/>
  <c r="BF106" i="4"/>
  <c r="BF123" i="4"/>
  <c r="BF124" i="4"/>
  <c r="BF127" i="4"/>
  <c r="BF138" i="4"/>
  <c r="BF152" i="4"/>
  <c r="BF155" i="4"/>
  <c r="BF156" i="4"/>
  <c r="BF159" i="4"/>
  <c r="BF170" i="4"/>
  <c r="BF184" i="4"/>
  <c r="BF188" i="4"/>
  <c r="BF191" i="4"/>
  <c r="BF198" i="4"/>
  <c r="BF206" i="4"/>
  <c r="BF217" i="4"/>
  <c r="BF345" i="4"/>
  <c r="BF32" i="4"/>
  <c r="BF47" i="4"/>
  <c r="BF58" i="4"/>
  <c r="BF75" i="4"/>
  <c r="BF76" i="4"/>
  <c r="BF79" i="4"/>
  <c r="BF90" i="4"/>
  <c r="BF104" i="4"/>
  <c r="BF107" i="4"/>
  <c r="BF108" i="4"/>
  <c r="BF111" i="4"/>
  <c r="BF122" i="4"/>
  <c r="BF136" i="4"/>
  <c r="BF139" i="4"/>
  <c r="BF140" i="4"/>
  <c r="BF143" i="4"/>
  <c r="BF154" i="4"/>
  <c r="BF168" i="4"/>
  <c r="BF171" i="4"/>
  <c r="BF172" i="4"/>
  <c r="BF175" i="4"/>
  <c r="BF186" i="4"/>
  <c r="BF223" i="4"/>
  <c r="BF350" i="4"/>
  <c r="BF354" i="4"/>
  <c r="BF162" i="4"/>
  <c r="BF169" i="4"/>
  <c r="BF176" i="4"/>
  <c r="BF194" i="4"/>
  <c r="BF201" i="4"/>
  <c r="BF208" i="4"/>
  <c r="BF209" i="4"/>
  <c r="BF212" i="4"/>
  <c r="BF216" i="4"/>
  <c r="BF220" i="4"/>
  <c r="BF239" i="4"/>
  <c r="BF42" i="4"/>
  <c r="BF27" i="4"/>
  <c r="BF9" i="4"/>
  <c r="BF25" i="4"/>
  <c r="BF29" i="4"/>
  <c r="BF40" i="4"/>
  <c r="BF43" i="4"/>
  <c r="BF44" i="4"/>
  <c r="AT6" i="5"/>
  <c r="BF17" i="4"/>
  <c r="BF21" i="4"/>
  <c r="BF28" i="4"/>
  <c r="BF349" i="4"/>
  <c r="BF353" i="4"/>
  <c r="BF357" i="4"/>
  <c r="BF364" i="4"/>
  <c r="BF13" i="4"/>
  <c r="BF41" i="4"/>
  <c r="BF89" i="4"/>
  <c r="BF137" i="4"/>
  <c r="BF185" i="4"/>
  <c r="BF202" i="4"/>
  <c r="BF234" i="4"/>
  <c r="BF14" i="4"/>
  <c r="BF10" i="4"/>
  <c r="BF15" i="4"/>
  <c r="BF11" i="4"/>
  <c r="BF7" i="4"/>
  <c r="BF19" i="4"/>
  <c r="BF23" i="4"/>
  <c r="BF33" i="4"/>
  <c r="BF36" i="4"/>
  <c r="BF39" i="4"/>
  <c r="BF49" i="4"/>
  <c r="BF52" i="4"/>
  <c r="BF55" i="4"/>
  <c r="BF65" i="4"/>
  <c r="BF68" i="4"/>
  <c r="BF71" i="4"/>
  <c r="BF81" i="4"/>
  <c r="BF84" i="4"/>
  <c r="BF87" i="4"/>
  <c r="BF97" i="4"/>
  <c r="BF100" i="4"/>
  <c r="BF103" i="4"/>
  <c r="BF113" i="4"/>
  <c r="BF116" i="4"/>
  <c r="BF119" i="4"/>
  <c r="BF129" i="4"/>
  <c r="BF132" i="4"/>
  <c r="BF135" i="4"/>
  <c r="BF145" i="4"/>
  <c r="BF148" i="4"/>
  <c r="BF151" i="4"/>
  <c r="BF164" i="4"/>
  <c r="BF167" i="4"/>
  <c r="BF177" i="4"/>
  <c r="BF180" i="4"/>
  <c r="BF183" i="4"/>
  <c r="BF196" i="4"/>
  <c r="BF200" i="4"/>
  <c r="BF204" i="4"/>
  <c r="BF218" i="4"/>
  <c r="BF222" i="4"/>
  <c r="BF225" i="4"/>
  <c r="BF228" i="4"/>
  <c r="BF232" i="4"/>
  <c r="BF236" i="4"/>
  <c r="BF243" i="4"/>
  <c r="BF247" i="4"/>
  <c r="BF251" i="4"/>
  <c r="BF255" i="4"/>
  <c r="BF259" i="4"/>
  <c r="BF263" i="4"/>
  <c r="BF267" i="4"/>
  <c r="BF358" i="4"/>
  <c r="BF359" i="4"/>
  <c r="BF362" i="4"/>
  <c r="BF48" i="4"/>
  <c r="BF72" i="4"/>
  <c r="BF96" i="4"/>
  <c r="BF120" i="4"/>
  <c r="BF144" i="4"/>
  <c r="BF214" i="4"/>
  <c r="BF271" i="4"/>
  <c r="BF275" i="4"/>
  <c r="BF279" i="4"/>
  <c r="BF283" i="4"/>
  <c r="BF287" i="4"/>
  <c r="BF291" i="4"/>
  <c r="BF295" i="4"/>
  <c r="BF299" i="4"/>
  <c r="BF303" i="4"/>
  <c r="BF307" i="4"/>
  <c r="BF311" i="4"/>
  <c r="BF315" i="4"/>
  <c r="BF319" i="4"/>
  <c r="BF323" i="4"/>
  <c r="BF327" i="4"/>
  <c r="BF331" i="4"/>
  <c r="BF335" i="4"/>
  <c r="BF339" i="4"/>
  <c r="BF343" i="4"/>
  <c r="BF347" i="4"/>
  <c r="BF351" i="4"/>
  <c r="BF355" i="4"/>
  <c r="BF363" i="4"/>
  <c r="BF16" i="4"/>
  <c r="BF20" i="4"/>
  <c r="BF24" i="4"/>
  <c r="BF30" i="4"/>
  <c r="BF38" i="4"/>
  <c r="BF46" i="4"/>
  <c r="BF54" i="4"/>
  <c r="BF62" i="4"/>
  <c r="BF70" i="4"/>
  <c r="BF78" i="4"/>
  <c r="BF86" i="4"/>
  <c r="BF94" i="4"/>
  <c r="BF102" i="4"/>
  <c r="BF110" i="4"/>
  <c r="BF118" i="4"/>
  <c r="BF126" i="4"/>
  <c r="BF134" i="4"/>
  <c r="BF142" i="4"/>
  <c r="BF150" i="4"/>
  <c r="BF158" i="4"/>
  <c r="BF166" i="4"/>
  <c r="BF174" i="4"/>
  <c r="BF182" i="4"/>
  <c r="BF190" i="4"/>
  <c r="BF199" i="4"/>
  <c r="BF215" i="4"/>
  <c r="BF231" i="4"/>
  <c r="BF244" i="4"/>
  <c r="BF248" i="4"/>
  <c r="BF252" i="4"/>
  <c r="BF256" i="4"/>
  <c r="BF260" i="4"/>
  <c r="BF264" i="4"/>
  <c r="BF268" i="4"/>
  <c r="BF272" i="4"/>
  <c r="BF276" i="4"/>
  <c r="BF280" i="4"/>
  <c r="BF284" i="4"/>
  <c r="BF288" i="4"/>
  <c r="BF292" i="4"/>
  <c r="BF296" i="4"/>
  <c r="BF300" i="4"/>
  <c r="BF304" i="4"/>
  <c r="BF308" i="4"/>
  <c r="BF312" i="4"/>
  <c r="BF316" i="4"/>
  <c r="BF320" i="4"/>
  <c r="BF324" i="4"/>
  <c r="BF328" i="4"/>
  <c r="BF332" i="4"/>
  <c r="BF336" i="4"/>
  <c r="BF340" i="4"/>
  <c r="BF344" i="4"/>
  <c r="BF348" i="4"/>
  <c r="BF352" i="4"/>
  <c r="BF361" i="4"/>
  <c r="BF197" i="4"/>
  <c r="BF205" i="4"/>
  <c r="BF213" i="4"/>
  <c r="BF221" i="4"/>
  <c r="BF229" i="4"/>
  <c r="BF237" i="4"/>
  <c r="BF203" i="4"/>
  <c r="BF211" i="4"/>
  <c r="BF219" i="4"/>
  <c r="BF227" i="4"/>
  <c r="BF235" i="4"/>
  <c r="BF6" i="4"/>
  <c r="AP6" i="3"/>
  <c r="AV6" i="2"/>
  <c r="AW6" i="1"/>
  <c r="AJ370" i="3" l="1"/>
  <c r="AP20" i="6" s="1"/>
  <c r="AJ369" i="3"/>
  <c r="AP19" i="6" s="1"/>
  <c r="AJ368" i="3"/>
  <c r="AP18" i="6" s="1"/>
  <c r="AK368" i="3"/>
  <c r="AQ18" i="6" s="1"/>
  <c r="AJ371" i="3" l="1"/>
  <c r="AQ368" i="1"/>
  <c r="AW10" i="6" s="1"/>
  <c r="AQ367" i="1" l="1"/>
  <c r="AW9" i="6" s="1"/>
  <c r="AQ369" i="1"/>
  <c r="AW11" i="6" s="1"/>
  <c r="AQ370" i="1"/>
  <c r="AW12" i="6" s="1"/>
  <c r="AQ371" i="1" l="1"/>
  <c r="BI6" i="4" l="1"/>
  <c r="AK370" i="3" l="1"/>
  <c r="AQ20" i="6" s="1"/>
  <c r="AK369" i="3"/>
  <c r="AQ19" i="6" s="1"/>
  <c r="AK371" i="3" l="1"/>
  <c r="AY6" i="2"/>
  <c r="AY7" i="2"/>
  <c r="AY8" i="2"/>
  <c r="AY9" i="2"/>
  <c r="AY10" i="2"/>
  <c r="K1" i="3" l="1"/>
  <c r="K1" i="5"/>
  <c r="A3" i="5"/>
  <c r="Z3" i="5"/>
  <c r="B6" i="5"/>
  <c r="AW6" i="5"/>
  <c r="F10" i="6" s="1"/>
  <c r="B7" i="5"/>
  <c r="AW7" i="5"/>
  <c r="F11" i="6" s="1"/>
  <c r="B8" i="5"/>
  <c r="AW8" i="5"/>
  <c r="F12" i="6" s="1"/>
  <c r="B9" i="5"/>
  <c r="AW9" i="5"/>
  <c r="F13" i="6" s="1"/>
  <c r="B10" i="5"/>
  <c r="AW10" i="5"/>
  <c r="F14" i="6" s="1"/>
  <c r="B11" i="5"/>
  <c r="AW11" i="5"/>
  <c r="F15" i="6" s="1"/>
  <c r="B12" i="5"/>
  <c r="AW12" i="5"/>
  <c r="F16" i="6" s="1"/>
  <c r="B13" i="5"/>
  <c r="AW13" i="5"/>
  <c r="F17" i="6" s="1"/>
  <c r="B14" i="5"/>
  <c r="AW14" i="5"/>
  <c r="F18" i="6" s="1"/>
  <c r="B15" i="5"/>
  <c r="AW15" i="5"/>
  <c r="F19" i="6" s="1"/>
  <c r="B16" i="5"/>
  <c r="AW16" i="5"/>
  <c r="F20" i="6" s="1"/>
  <c r="B17" i="5"/>
  <c r="AW17" i="5"/>
  <c r="F21" i="6" s="1"/>
  <c r="B18" i="5"/>
  <c r="AW18" i="5"/>
  <c r="F22" i="6" s="1"/>
  <c r="B19" i="5"/>
  <c r="AW19" i="5"/>
  <c r="F23" i="6" s="1"/>
  <c r="B20" i="5"/>
  <c r="AW20" i="5"/>
  <c r="F24" i="6" s="1"/>
  <c r="B21" i="5"/>
  <c r="AW21" i="5"/>
  <c r="F25" i="6" s="1"/>
  <c r="B22" i="5"/>
  <c r="AW22" i="5"/>
  <c r="F26" i="6" s="1"/>
  <c r="B23" i="5"/>
  <c r="AW23" i="5"/>
  <c r="F27" i="6" s="1"/>
  <c r="B24" i="5"/>
  <c r="AW24" i="5"/>
  <c r="F28" i="6" s="1"/>
  <c r="B25" i="5"/>
  <c r="AW25" i="5"/>
  <c r="F29" i="6" s="1"/>
  <c r="B26" i="5"/>
  <c r="B27" i="5"/>
  <c r="AW27" i="5"/>
  <c r="F31" i="6" s="1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D368" i="5"/>
  <c r="J26" i="6" s="1"/>
  <c r="E368" i="5"/>
  <c r="K26" i="6" s="1"/>
  <c r="F368" i="5"/>
  <c r="L26" i="6" s="1"/>
  <c r="G368" i="5"/>
  <c r="M26" i="6" s="1"/>
  <c r="H368" i="5"/>
  <c r="N26" i="6" s="1"/>
  <c r="I368" i="5"/>
  <c r="O26" i="6" s="1"/>
  <c r="J368" i="5"/>
  <c r="P26" i="6" s="1"/>
  <c r="K368" i="5"/>
  <c r="Q26" i="6" s="1"/>
  <c r="L368" i="5"/>
  <c r="R26" i="6" s="1"/>
  <c r="O368" i="5"/>
  <c r="T26" i="6" s="1"/>
  <c r="P368" i="5"/>
  <c r="U26" i="6" s="1"/>
  <c r="Q368" i="5"/>
  <c r="V26" i="6" s="1"/>
  <c r="R368" i="5"/>
  <c r="W26" i="6" s="1"/>
  <c r="S368" i="5"/>
  <c r="X26" i="6" s="1"/>
  <c r="T368" i="5"/>
  <c r="Y26" i="6" s="1"/>
  <c r="U368" i="5"/>
  <c r="Z26" i="6" s="1"/>
  <c r="V368" i="5"/>
  <c r="AA26" i="6" s="1"/>
  <c r="W368" i="5"/>
  <c r="AB26" i="6" s="1"/>
  <c r="X368" i="5"/>
  <c r="AC26" i="6" s="1"/>
  <c r="Y368" i="5"/>
  <c r="AD26" i="6" s="1"/>
  <c r="Z368" i="5"/>
  <c r="AE26" i="6" s="1"/>
  <c r="AA368" i="5"/>
  <c r="AF26" i="6" s="1"/>
  <c r="AB368" i="5"/>
  <c r="AG26" i="6" s="1"/>
  <c r="AC368" i="5"/>
  <c r="AH26" i="6" s="1"/>
  <c r="AD368" i="5"/>
  <c r="AI26" i="6" s="1"/>
  <c r="AF368" i="5"/>
  <c r="AK26" i="6" s="1"/>
  <c r="AH368" i="5"/>
  <c r="AJ368" i="5"/>
  <c r="AM26" i="6" s="1"/>
  <c r="AL368" i="5"/>
  <c r="AN26" i="6" s="1"/>
  <c r="AN368" i="5"/>
  <c r="AO26" i="6" s="1"/>
  <c r="D369" i="5"/>
  <c r="J27" i="6" s="1"/>
  <c r="E369" i="5"/>
  <c r="K27" i="6" s="1"/>
  <c r="F369" i="5"/>
  <c r="L27" i="6" s="1"/>
  <c r="G369" i="5"/>
  <c r="M27" i="6" s="1"/>
  <c r="H369" i="5"/>
  <c r="N27" i="6" s="1"/>
  <c r="I369" i="5"/>
  <c r="O27" i="6" s="1"/>
  <c r="J369" i="5"/>
  <c r="P27" i="6" s="1"/>
  <c r="K369" i="5"/>
  <c r="Q27" i="6" s="1"/>
  <c r="L369" i="5"/>
  <c r="R27" i="6" s="1"/>
  <c r="O369" i="5"/>
  <c r="T27" i="6" s="1"/>
  <c r="P369" i="5"/>
  <c r="U27" i="6" s="1"/>
  <c r="Q369" i="5"/>
  <c r="V27" i="6" s="1"/>
  <c r="R369" i="5"/>
  <c r="W27" i="6" s="1"/>
  <c r="S369" i="5"/>
  <c r="X27" i="6" s="1"/>
  <c r="T369" i="5"/>
  <c r="Y27" i="6" s="1"/>
  <c r="U369" i="5"/>
  <c r="Z27" i="6" s="1"/>
  <c r="V369" i="5"/>
  <c r="AA27" i="6" s="1"/>
  <c r="W369" i="5"/>
  <c r="AB27" i="6" s="1"/>
  <c r="X369" i="5"/>
  <c r="AC27" i="6" s="1"/>
  <c r="Y369" i="5"/>
  <c r="AD27" i="6" s="1"/>
  <c r="Z369" i="5"/>
  <c r="AE27" i="6" s="1"/>
  <c r="AA369" i="5"/>
  <c r="AF27" i="6" s="1"/>
  <c r="AB369" i="5"/>
  <c r="AG27" i="6" s="1"/>
  <c r="AC369" i="5"/>
  <c r="AH27" i="6" s="1"/>
  <c r="AD369" i="5"/>
  <c r="AI27" i="6" s="1"/>
  <c r="AF369" i="5"/>
  <c r="AK27" i="6" s="1"/>
  <c r="AH369" i="5"/>
  <c r="AJ369" i="5"/>
  <c r="AM27" i="6" s="1"/>
  <c r="AL369" i="5"/>
  <c r="AN27" i="6" s="1"/>
  <c r="AN369" i="5"/>
  <c r="AO27" i="6" s="1"/>
  <c r="D370" i="5"/>
  <c r="J28" i="6" s="1"/>
  <c r="E370" i="5"/>
  <c r="K28" i="6" s="1"/>
  <c r="F370" i="5"/>
  <c r="L28" i="6" s="1"/>
  <c r="G370" i="5"/>
  <c r="M28" i="6" s="1"/>
  <c r="H370" i="5"/>
  <c r="N28" i="6" s="1"/>
  <c r="I370" i="5"/>
  <c r="O28" i="6" s="1"/>
  <c r="J370" i="5"/>
  <c r="P28" i="6" s="1"/>
  <c r="K370" i="5"/>
  <c r="Q28" i="6" s="1"/>
  <c r="L370" i="5"/>
  <c r="R28" i="6" s="1"/>
  <c r="O370" i="5"/>
  <c r="T28" i="6" s="1"/>
  <c r="P370" i="5"/>
  <c r="Q370" i="5"/>
  <c r="V28" i="6" s="1"/>
  <c r="R370" i="5"/>
  <c r="W28" i="6" s="1"/>
  <c r="S370" i="5"/>
  <c r="X28" i="6" s="1"/>
  <c r="T370" i="5"/>
  <c r="Y28" i="6" s="1"/>
  <c r="U370" i="5"/>
  <c r="Z28" i="6" s="1"/>
  <c r="V370" i="5"/>
  <c r="AA28" i="6" s="1"/>
  <c r="W370" i="5"/>
  <c r="AB28" i="6" s="1"/>
  <c r="X370" i="5"/>
  <c r="AC28" i="6" s="1"/>
  <c r="Y370" i="5"/>
  <c r="AD28" i="6" s="1"/>
  <c r="Z370" i="5"/>
  <c r="AE28" i="6" s="1"/>
  <c r="AA370" i="5"/>
  <c r="AF28" i="6" s="1"/>
  <c r="AB370" i="5"/>
  <c r="AG28" i="6" s="1"/>
  <c r="AC370" i="5"/>
  <c r="AH28" i="6" s="1"/>
  <c r="AD370" i="5"/>
  <c r="AI28" i="6" s="1"/>
  <c r="AF370" i="5"/>
  <c r="AK28" i="6" s="1"/>
  <c r="AH370" i="5"/>
  <c r="AJ370" i="5"/>
  <c r="AM28" i="6" s="1"/>
  <c r="AL370" i="5"/>
  <c r="AN28" i="6" s="1"/>
  <c r="AN370" i="5"/>
  <c r="AO28" i="6" s="1"/>
  <c r="AZ6" i="1"/>
  <c r="AZ7" i="1"/>
  <c r="B11" i="6" s="1"/>
  <c r="AZ8" i="1"/>
  <c r="B12" i="6" s="1"/>
  <c r="AZ9" i="1"/>
  <c r="B13" i="6" s="1"/>
  <c r="AZ10" i="1"/>
  <c r="B14" i="6" s="1"/>
  <c r="AZ11" i="1"/>
  <c r="B15" i="6" s="1"/>
  <c r="AZ12" i="1"/>
  <c r="B16" i="6" s="1"/>
  <c r="AZ13" i="1"/>
  <c r="B17" i="6" s="1"/>
  <c r="AZ14" i="1"/>
  <c r="B18" i="6" s="1"/>
  <c r="AZ15" i="1"/>
  <c r="B19" i="6" s="1"/>
  <c r="AZ16" i="1"/>
  <c r="B20" i="6" s="1"/>
  <c r="AZ17" i="1"/>
  <c r="B21" i="6" s="1"/>
  <c r="AZ18" i="1"/>
  <c r="B22" i="6" s="1"/>
  <c r="AZ19" i="1"/>
  <c r="B23" i="6" s="1"/>
  <c r="AZ20" i="1"/>
  <c r="B24" i="6" s="1"/>
  <c r="AZ21" i="1"/>
  <c r="B25" i="6" s="1"/>
  <c r="AZ22" i="1"/>
  <c r="B26" i="6" s="1"/>
  <c r="AZ23" i="1"/>
  <c r="B27" i="6" s="1"/>
  <c r="AZ24" i="1"/>
  <c r="B28" i="6" s="1"/>
  <c r="AZ25" i="1"/>
  <c r="B29" i="6" s="1"/>
  <c r="B31" i="6"/>
  <c r="D367" i="1"/>
  <c r="J9" i="6" s="1"/>
  <c r="E367" i="1"/>
  <c r="K9" i="6" s="1"/>
  <c r="F367" i="1"/>
  <c r="L9" i="6" s="1"/>
  <c r="G367" i="1"/>
  <c r="M9" i="6" s="1"/>
  <c r="H367" i="1"/>
  <c r="N9" i="6" s="1"/>
  <c r="I367" i="1"/>
  <c r="O9" i="6" s="1"/>
  <c r="J367" i="1"/>
  <c r="P9" i="6" s="1"/>
  <c r="K367" i="1"/>
  <c r="Q9" i="6" s="1"/>
  <c r="L367" i="1"/>
  <c r="R9" i="6" s="1"/>
  <c r="M367" i="1"/>
  <c r="S9" i="6" s="1"/>
  <c r="N367" i="1"/>
  <c r="T9" i="6" s="1"/>
  <c r="O367" i="1"/>
  <c r="U9" i="6" s="1"/>
  <c r="P367" i="1"/>
  <c r="V9" i="6" s="1"/>
  <c r="Q367" i="1"/>
  <c r="W9" i="6" s="1"/>
  <c r="R367" i="1"/>
  <c r="X9" i="6" s="1"/>
  <c r="S367" i="1"/>
  <c r="Y9" i="6" s="1"/>
  <c r="T367" i="1"/>
  <c r="Z9" i="6" s="1"/>
  <c r="U367" i="1"/>
  <c r="AA9" i="6" s="1"/>
  <c r="V367" i="1"/>
  <c r="AB9" i="6" s="1"/>
  <c r="W367" i="1"/>
  <c r="AC9" i="6" s="1"/>
  <c r="X367" i="1"/>
  <c r="AD9" i="6" s="1"/>
  <c r="Y367" i="1"/>
  <c r="AE9" i="6" s="1"/>
  <c r="Z367" i="1"/>
  <c r="AF9" i="6" s="1"/>
  <c r="AA367" i="1"/>
  <c r="AG9" i="6" s="1"/>
  <c r="AB367" i="1"/>
  <c r="AH9" i="6" s="1"/>
  <c r="AC367" i="1"/>
  <c r="AI9" i="6" s="1"/>
  <c r="AD367" i="1"/>
  <c r="AJ9" i="6" s="1"/>
  <c r="AE367" i="1"/>
  <c r="AK9" i="6" s="1"/>
  <c r="AF367" i="1"/>
  <c r="AL9" i="6" s="1"/>
  <c r="AG367" i="1"/>
  <c r="AM9" i="6" s="1"/>
  <c r="AH367" i="1"/>
  <c r="AN9" i="6" s="1"/>
  <c r="AI367" i="1"/>
  <c r="AO9" i="6" s="1"/>
  <c r="AJ367" i="1"/>
  <c r="AP9" i="6" s="1"/>
  <c r="AK367" i="1"/>
  <c r="AQ9" i="6" s="1"/>
  <c r="AL367" i="1"/>
  <c r="AR9" i="6" s="1"/>
  <c r="AM367" i="1"/>
  <c r="AS9" i="6" s="1"/>
  <c r="AN367" i="1"/>
  <c r="AT9" i="6" s="1"/>
  <c r="AO367" i="1"/>
  <c r="AU9" i="6" s="1"/>
  <c r="AP367" i="1"/>
  <c r="AV9" i="6" s="1"/>
  <c r="D368" i="1"/>
  <c r="J10" i="6" s="1"/>
  <c r="E368" i="1"/>
  <c r="K10" i="6" s="1"/>
  <c r="F368" i="1"/>
  <c r="L10" i="6" s="1"/>
  <c r="G368" i="1"/>
  <c r="M10" i="6" s="1"/>
  <c r="H368" i="1"/>
  <c r="N10" i="6" s="1"/>
  <c r="I368" i="1"/>
  <c r="O10" i="6" s="1"/>
  <c r="J368" i="1"/>
  <c r="P10" i="6" s="1"/>
  <c r="K368" i="1"/>
  <c r="Q10" i="6" s="1"/>
  <c r="L368" i="1"/>
  <c r="R10" i="6" s="1"/>
  <c r="M368" i="1"/>
  <c r="S10" i="6" s="1"/>
  <c r="N368" i="1"/>
  <c r="T10" i="6" s="1"/>
  <c r="O368" i="1"/>
  <c r="U10" i="6" s="1"/>
  <c r="P368" i="1"/>
  <c r="V10" i="6" s="1"/>
  <c r="Q368" i="1"/>
  <c r="W10" i="6" s="1"/>
  <c r="R368" i="1"/>
  <c r="X10" i="6" s="1"/>
  <c r="S368" i="1"/>
  <c r="Y10" i="6" s="1"/>
  <c r="T368" i="1"/>
  <c r="Z10" i="6" s="1"/>
  <c r="U368" i="1"/>
  <c r="AA10" i="6" s="1"/>
  <c r="V368" i="1"/>
  <c r="AB10" i="6" s="1"/>
  <c r="W368" i="1"/>
  <c r="AC10" i="6" s="1"/>
  <c r="X368" i="1"/>
  <c r="AD10" i="6" s="1"/>
  <c r="Y368" i="1"/>
  <c r="AE10" i="6" s="1"/>
  <c r="Z368" i="1"/>
  <c r="AF10" i="6" s="1"/>
  <c r="AA368" i="1"/>
  <c r="AG10" i="6" s="1"/>
  <c r="AB368" i="1"/>
  <c r="AH10" i="6" s="1"/>
  <c r="AC368" i="1"/>
  <c r="AI10" i="6" s="1"/>
  <c r="AD368" i="1"/>
  <c r="AJ10" i="6" s="1"/>
  <c r="AE368" i="1"/>
  <c r="AK10" i="6" s="1"/>
  <c r="AF368" i="1"/>
  <c r="AL10" i="6" s="1"/>
  <c r="AG368" i="1"/>
  <c r="AM10" i="6" s="1"/>
  <c r="AH368" i="1"/>
  <c r="AN10" i="6" s="1"/>
  <c r="AI368" i="1"/>
  <c r="AO10" i="6" s="1"/>
  <c r="AJ368" i="1"/>
  <c r="AP10" i="6" s="1"/>
  <c r="AK368" i="1"/>
  <c r="AQ10" i="6" s="1"/>
  <c r="AL368" i="1"/>
  <c r="AR10" i="6" s="1"/>
  <c r="AM368" i="1"/>
  <c r="AS10" i="6" s="1"/>
  <c r="AN368" i="1"/>
  <c r="AT10" i="6" s="1"/>
  <c r="AO368" i="1"/>
  <c r="AU10" i="6" s="1"/>
  <c r="AP368" i="1"/>
  <c r="AV10" i="6" s="1"/>
  <c r="D369" i="1"/>
  <c r="J11" i="6" s="1"/>
  <c r="E369" i="1"/>
  <c r="K11" i="6" s="1"/>
  <c r="F369" i="1"/>
  <c r="L11" i="6" s="1"/>
  <c r="G369" i="1"/>
  <c r="M11" i="6" s="1"/>
  <c r="H369" i="1"/>
  <c r="N11" i="6" s="1"/>
  <c r="I369" i="1"/>
  <c r="O11" i="6" s="1"/>
  <c r="J369" i="1"/>
  <c r="P11" i="6" s="1"/>
  <c r="K369" i="1"/>
  <c r="Q11" i="6" s="1"/>
  <c r="L369" i="1"/>
  <c r="R11" i="6" s="1"/>
  <c r="M369" i="1"/>
  <c r="S11" i="6" s="1"/>
  <c r="N369" i="1"/>
  <c r="T11" i="6" s="1"/>
  <c r="O369" i="1"/>
  <c r="U11" i="6" s="1"/>
  <c r="P369" i="1"/>
  <c r="V11" i="6" s="1"/>
  <c r="Q369" i="1"/>
  <c r="W11" i="6" s="1"/>
  <c r="R369" i="1"/>
  <c r="X11" i="6" s="1"/>
  <c r="S369" i="1"/>
  <c r="Y11" i="6" s="1"/>
  <c r="T369" i="1"/>
  <c r="Z11" i="6" s="1"/>
  <c r="U369" i="1"/>
  <c r="AA11" i="6" s="1"/>
  <c r="V369" i="1"/>
  <c r="AB11" i="6" s="1"/>
  <c r="W369" i="1"/>
  <c r="AC11" i="6" s="1"/>
  <c r="X369" i="1"/>
  <c r="AD11" i="6" s="1"/>
  <c r="Y369" i="1"/>
  <c r="AE11" i="6" s="1"/>
  <c r="Z369" i="1"/>
  <c r="AF11" i="6" s="1"/>
  <c r="AA369" i="1"/>
  <c r="AG11" i="6" s="1"/>
  <c r="AB369" i="1"/>
  <c r="AH11" i="6" s="1"/>
  <c r="AC369" i="1"/>
  <c r="AI11" i="6" s="1"/>
  <c r="AD369" i="1"/>
  <c r="AJ11" i="6" s="1"/>
  <c r="AE369" i="1"/>
  <c r="AK11" i="6" s="1"/>
  <c r="AF369" i="1"/>
  <c r="AL11" i="6" s="1"/>
  <c r="AG369" i="1"/>
  <c r="AM11" i="6" s="1"/>
  <c r="AH369" i="1"/>
  <c r="AN11" i="6" s="1"/>
  <c r="AI369" i="1"/>
  <c r="AO11" i="6" s="1"/>
  <c r="AJ369" i="1"/>
  <c r="AP11" i="6" s="1"/>
  <c r="AK369" i="1"/>
  <c r="AQ11" i="6" s="1"/>
  <c r="AL369" i="1"/>
  <c r="AR11" i="6" s="1"/>
  <c r="AM369" i="1"/>
  <c r="AS11" i="6" s="1"/>
  <c r="AN369" i="1"/>
  <c r="AT11" i="6" s="1"/>
  <c r="AO369" i="1"/>
  <c r="AU11" i="6" s="1"/>
  <c r="AP369" i="1"/>
  <c r="AV11" i="6" s="1"/>
  <c r="D370" i="1"/>
  <c r="J12" i="6" s="1"/>
  <c r="E370" i="1"/>
  <c r="K12" i="6" s="1"/>
  <c r="F370" i="1"/>
  <c r="L12" i="6" s="1"/>
  <c r="G370" i="1"/>
  <c r="M12" i="6" s="1"/>
  <c r="H370" i="1"/>
  <c r="N12" i="6" s="1"/>
  <c r="I370" i="1"/>
  <c r="O12" i="6" s="1"/>
  <c r="J370" i="1"/>
  <c r="P12" i="6" s="1"/>
  <c r="K370" i="1"/>
  <c r="Q12" i="6" s="1"/>
  <c r="L370" i="1"/>
  <c r="R12" i="6" s="1"/>
  <c r="M370" i="1"/>
  <c r="S12" i="6" s="1"/>
  <c r="N370" i="1"/>
  <c r="T12" i="6" s="1"/>
  <c r="O370" i="1"/>
  <c r="U12" i="6" s="1"/>
  <c r="P370" i="1"/>
  <c r="V12" i="6" s="1"/>
  <c r="Q370" i="1"/>
  <c r="W12" i="6" s="1"/>
  <c r="R370" i="1"/>
  <c r="X12" i="6" s="1"/>
  <c r="S370" i="1"/>
  <c r="Y12" i="6" s="1"/>
  <c r="T370" i="1"/>
  <c r="Z12" i="6" s="1"/>
  <c r="U370" i="1"/>
  <c r="AA12" i="6" s="1"/>
  <c r="V370" i="1"/>
  <c r="AB12" i="6" s="1"/>
  <c r="W370" i="1"/>
  <c r="AC12" i="6" s="1"/>
  <c r="X370" i="1"/>
  <c r="AD12" i="6" s="1"/>
  <c r="Y370" i="1"/>
  <c r="AE12" i="6" s="1"/>
  <c r="Z370" i="1"/>
  <c r="AF12" i="6" s="1"/>
  <c r="AA370" i="1"/>
  <c r="AG12" i="6" s="1"/>
  <c r="AB370" i="1"/>
  <c r="AH12" i="6" s="1"/>
  <c r="AC370" i="1"/>
  <c r="AI12" i="6" s="1"/>
  <c r="AD370" i="1"/>
  <c r="AJ12" i="6" s="1"/>
  <c r="AE370" i="1"/>
  <c r="AK12" i="6" s="1"/>
  <c r="AF370" i="1"/>
  <c r="AL12" i="6" s="1"/>
  <c r="AG370" i="1"/>
  <c r="AM12" i="6" s="1"/>
  <c r="AH370" i="1"/>
  <c r="AN12" i="6" s="1"/>
  <c r="AI370" i="1"/>
  <c r="AO12" i="6" s="1"/>
  <c r="AJ370" i="1"/>
  <c r="AP12" i="6" s="1"/>
  <c r="AK370" i="1"/>
  <c r="AQ12" i="6" s="1"/>
  <c r="AL370" i="1"/>
  <c r="AR12" i="6" s="1"/>
  <c r="AM370" i="1"/>
  <c r="AS12" i="6" s="1"/>
  <c r="AN370" i="1"/>
  <c r="AT12" i="6" s="1"/>
  <c r="AO370" i="1"/>
  <c r="AU12" i="6" s="1"/>
  <c r="AP370" i="1"/>
  <c r="AV12" i="6" s="1"/>
  <c r="K1" i="2"/>
  <c r="A3" i="2"/>
  <c r="Y3" i="2"/>
  <c r="C10" i="6"/>
  <c r="C12" i="6"/>
  <c r="C14" i="6"/>
  <c r="AY11" i="2"/>
  <c r="C15" i="6" s="1"/>
  <c r="AY12" i="2"/>
  <c r="C16" i="6" s="1"/>
  <c r="AY13" i="2"/>
  <c r="C17" i="6" s="1"/>
  <c r="AY14" i="2"/>
  <c r="AY15" i="2"/>
  <c r="C19" i="6" s="1"/>
  <c r="AY16" i="2"/>
  <c r="C20" i="6" s="1"/>
  <c r="AY17" i="2"/>
  <c r="C21" i="6" s="1"/>
  <c r="AY18" i="2"/>
  <c r="C22" i="6" s="1"/>
  <c r="AY19" i="2"/>
  <c r="C23" i="6" s="1"/>
  <c r="AY20" i="2"/>
  <c r="C24" i="6" s="1"/>
  <c r="AY21" i="2"/>
  <c r="C25" i="6" s="1"/>
  <c r="AY22" i="2"/>
  <c r="C26" i="6" s="1"/>
  <c r="AY23" i="2"/>
  <c r="C27" i="6" s="1"/>
  <c r="AY24" i="2"/>
  <c r="C28" i="6" s="1"/>
  <c r="AY25" i="2"/>
  <c r="C29" i="6" s="1"/>
  <c r="AY27" i="2"/>
  <c r="D368" i="2"/>
  <c r="J14" i="6" s="1"/>
  <c r="E368" i="2"/>
  <c r="K14" i="6" s="1"/>
  <c r="F368" i="2"/>
  <c r="L14" i="6" s="1"/>
  <c r="G368" i="2"/>
  <c r="M14" i="6" s="1"/>
  <c r="H368" i="2"/>
  <c r="N14" i="6" s="1"/>
  <c r="I368" i="2"/>
  <c r="O14" i="6" s="1"/>
  <c r="J368" i="2"/>
  <c r="P14" i="6" s="1"/>
  <c r="K368" i="2"/>
  <c r="Q14" i="6" s="1"/>
  <c r="L368" i="2"/>
  <c r="R14" i="6" s="1"/>
  <c r="M368" i="2"/>
  <c r="S14" i="6" s="1"/>
  <c r="N368" i="2"/>
  <c r="T14" i="6" s="1"/>
  <c r="O368" i="2"/>
  <c r="U14" i="6" s="1"/>
  <c r="P368" i="2"/>
  <c r="V14" i="6" s="1"/>
  <c r="Q368" i="2"/>
  <c r="W14" i="6" s="1"/>
  <c r="R368" i="2"/>
  <c r="X14" i="6" s="1"/>
  <c r="S368" i="2"/>
  <c r="Y14" i="6" s="1"/>
  <c r="T368" i="2"/>
  <c r="Z14" i="6" s="1"/>
  <c r="U368" i="2"/>
  <c r="AA14" i="6" s="1"/>
  <c r="V368" i="2"/>
  <c r="AB14" i="6" s="1"/>
  <c r="W368" i="2"/>
  <c r="AC14" i="6" s="1"/>
  <c r="X368" i="2"/>
  <c r="AD14" i="6" s="1"/>
  <c r="Y368" i="2"/>
  <c r="AE14" i="6" s="1"/>
  <c r="Z368" i="2"/>
  <c r="AF14" i="6" s="1"/>
  <c r="AA368" i="2"/>
  <c r="AG14" i="6" s="1"/>
  <c r="AB368" i="2"/>
  <c r="AH14" i="6" s="1"/>
  <c r="AC368" i="2"/>
  <c r="AI14" i="6" s="1"/>
  <c r="AD368" i="2"/>
  <c r="AJ14" i="6" s="1"/>
  <c r="AE368" i="2"/>
  <c r="AK14" i="6" s="1"/>
  <c r="AF368" i="2"/>
  <c r="AL14" i="6" s="1"/>
  <c r="AG368" i="2"/>
  <c r="AM14" i="6" s="1"/>
  <c r="AH368" i="2"/>
  <c r="AN14" i="6" s="1"/>
  <c r="AI368" i="2"/>
  <c r="AO14" i="6" s="1"/>
  <c r="AJ368" i="2"/>
  <c r="AP14" i="6" s="1"/>
  <c r="AK368" i="2"/>
  <c r="AQ14" i="6" s="1"/>
  <c r="AL368" i="2"/>
  <c r="AR14" i="6" s="1"/>
  <c r="AM368" i="2"/>
  <c r="AS14" i="6" s="1"/>
  <c r="AN368" i="2"/>
  <c r="AT14" i="6" s="1"/>
  <c r="AO368" i="2"/>
  <c r="AU14" i="6" s="1"/>
  <c r="AP368" i="2"/>
  <c r="AV14" i="6" s="1"/>
  <c r="AQ368" i="2"/>
  <c r="AW14" i="6" s="1"/>
  <c r="D369" i="2"/>
  <c r="J15" i="6" s="1"/>
  <c r="E369" i="2"/>
  <c r="K15" i="6" s="1"/>
  <c r="F369" i="2"/>
  <c r="L15" i="6" s="1"/>
  <c r="G369" i="2"/>
  <c r="M15" i="6" s="1"/>
  <c r="H369" i="2"/>
  <c r="N15" i="6" s="1"/>
  <c r="I369" i="2"/>
  <c r="O15" i="6" s="1"/>
  <c r="J369" i="2"/>
  <c r="P15" i="6" s="1"/>
  <c r="K369" i="2"/>
  <c r="Q15" i="6" s="1"/>
  <c r="L369" i="2"/>
  <c r="R15" i="6" s="1"/>
  <c r="M369" i="2"/>
  <c r="S15" i="6" s="1"/>
  <c r="N369" i="2"/>
  <c r="T15" i="6" s="1"/>
  <c r="O369" i="2"/>
  <c r="U15" i="6" s="1"/>
  <c r="P369" i="2"/>
  <c r="V15" i="6" s="1"/>
  <c r="Q369" i="2"/>
  <c r="W15" i="6" s="1"/>
  <c r="R369" i="2"/>
  <c r="X15" i="6" s="1"/>
  <c r="S369" i="2"/>
  <c r="Y15" i="6" s="1"/>
  <c r="T369" i="2"/>
  <c r="Z15" i="6" s="1"/>
  <c r="U369" i="2"/>
  <c r="AA15" i="6" s="1"/>
  <c r="V369" i="2"/>
  <c r="AB15" i="6" s="1"/>
  <c r="W369" i="2"/>
  <c r="AC15" i="6" s="1"/>
  <c r="X369" i="2"/>
  <c r="AD15" i="6" s="1"/>
  <c r="Y369" i="2"/>
  <c r="AE15" i="6" s="1"/>
  <c r="Z369" i="2"/>
  <c r="AF15" i="6" s="1"/>
  <c r="AA369" i="2"/>
  <c r="AG15" i="6" s="1"/>
  <c r="AB369" i="2"/>
  <c r="AH15" i="6" s="1"/>
  <c r="AC369" i="2"/>
  <c r="AI15" i="6" s="1"/>
  <c r="AD369" i="2"/>
  <c r="AJ15" i="6" s="1"/>
  <c r="AE369" i="2"/>
  <c r="AK15" i="6" s="1"/>
  <c r="AF369" i="2"/>
  <c r="AL15" i="6" s="1"/>
  <c r="AG369" i="2"/>
  <c r="AM15" i="6" s="1"/>
  <c r="AH369" i="2"/>
  <c r="AN15" i="6" s="1"/>
  <c r="AI369" i="2"/>
  <c r="AO15" i="6" s="1"/>
  <c r="AJ369" i="2"/>
  <c r="AP15" i="6" s="1"/>
  <c r="AK369" i="2"/>
  <c r="AQ15" i="6" s="1"/>
  <c r="AL369" i="2"/>
  <c r="AR15" i="6" s="1"/>
  <c r="AM369" i="2"/>
  <c r="AS15" i="6" s="1"/>
  <c r="AN369" i="2"/>
  <c r="AT15" i="6" s="1"/>
  <c r="AO369" i="2"/>
  <c r="AU15" i="6" s="1"/>
  <c r="AP369" i="2"/>
  <c r="AV15" i="6" s="1"/>
  <c r="AQ369" i="2"/>
  <c r="AW15" i="6" s="1"/>
  <c r="D370" i="2"/>
  <c r="J16" i="6" s="1"/>
  <c r="E370" i="2"/>
  <c r="K16" i="6" s="1"/>
  <c r="F370" i="2"/>
  <c r="L16" i="6" s="1"/>
  <c r="G370" i="2"/>
  <c r="M16" i="6" s="1"/>
  <c r="H370" i="2"/>
  <c r="N16" i="6" s="1"/>
  <c r="I370" i="2"/>
  <c r="O16" i="6" s="1"/>
  <c r="J370" i="2"/>
  <c r="P16" i="6" s="1"/>
  <c r="K370" i="2"/>
  <c r="Q16" i="6" s="1"/>
  <c r="L370" i="2"/>
  <c r="R16" i="6" s="1"/>
  <c r="M370" i="2"/>
  <c r="S16" i="6" s="1"/>
  <c r="N370" i="2"/>
  <c r="T16" i="6" s="1"/>
  <c r="O370" i="2"/>
  <c r="U16" i="6" s="1"/>
  <c r="P370" i="2"/>
  <c r="V16" i="6" s="1"/>
  <c r="Q370" i="2"/>
  <c r="W16" i="6" s="1"/>
  <c r="R370" i="2"/>
  <c r="X16" i="6" s="1"/>
  <c r="S370" i="2"/>
  <c r="Y16" i="6" s="1"/>
  <c r="T370" i="2"/>
  <c r="Z16" i="6" s="1"/>
  <c r="U370" i="2"/>
  <c r="AA16" i="6" s="1"/>
  <c r="V370" i="2"/>
  <c r="AB16" i="6" s="1"/>
  <c r="W370" i="2"/>
  <c r="AC16" i="6" s="1"/>
  <c r="X370" i="2"/>
  <c r="AD16" i="6" s="1"/>
  <c r="Y370" i="2"/>
  <c r="AE16" i="6" s="1"/>
  <c r="Z370" i="2"/>
  <c r="AF16" i="6" s="1"/>
  <c r="AA370" i="2"/>
  <c r="AG16" i="6" s="1"/>
  <c r="AB370" i="2"/>
  <c r="AH16" i="6" s="1"/>
  <c r="AC370" i="2"/>
  <c r="AI16" i="6" s="1"/>
  <c r="AD370" i="2"/>
  <c r="AJ16" i="6" s="1"/>
  <c r="AE370" i="2"/>
  <c r="AK16" i="6" s="1"/>
  <c r="AF370" i="2"/>
  <c r="AL16" i="6" s="1"/>
  <c r="AG370" i="2"/>
  <c r="AM16" i="6" s="1"/>
  <c r="AH370" i="2"/>
  <c r="AN16" i="6" s="1"/>
  <c r="AI370" i="2"/>
  <c r="AO16" i="6" s="1"/>
  <c r="AJ370" i="2"/>
  <c r="AP16" i="6" s="1"/>
  <c r="AK370" i="2"/>
  <c r="AQ16" i="6" s="1"/>
  <c r="AL370" i="2"/>
  <c r="AR16" i="6" s="1"/>
  <c r="AM370" i="2"/>
  <c r="AN370" i="2"/>
  <c r="AT16" i="6" s="1"/>
  <c r="AO370" i="2"/>
  <c r="AU16" i="6" s="1"/>
  <c r="AP370" i="2"/>
  <c r="AV16" i="6" s="1"/>
  <c r="AQ370" i="2"/>
  <c r="AW16" i="6" s="1"/>
  <c r="A3" i="3"/>
  <c r="Y3" i="3"/>
  <c r="AS6" i="3"/>
  <c r="D10" i="6" s="1"/>
  <c r="AS7" i="3"/>
  <c r="D11" i="6" s="1"/>
  <c r="AS8" i="3"/>
  <c r="D12" i="6" s="1"/>
  <c r="AS9" i="3"/>
  <c r="D13" i="6" s="1"/>
  <c r="AS10" i="3"/>
  <c r="D14" i="6" s="1"/>
  <c r="AS11" i="3"/>
  <c r="D15" i="6" s="1"/>
  <c r="AS12" i="3"/>
  <c r="D16" i="6" s="1"/>
  <c r="AS13" i="3"/>
  <c r="D17" i="6" s="1"/>
  <c r="AS14" i="3"/>
  <c r="D18" i="6" s="1"/>
  <c r="AS15" i="3"/>
  <c r="D19" i="6" s="1"/>
  <c r="AS16" i="3"/>
  <c r="D20" i="6" s="1"/>
  <c r="AS17" i="3"/>
  <c r="D21" i="6" s="1"/>
  <c r="AS18" i="3"/>
  <c r="D22" i="6" s="1"/>
  <c r="AS19" i="3"/>
  <c r="D23" i="6" s="1"/>
  <c r="AS20" i="3"/>
  <c r="D24" i="6" s="1"/>
  <c r="AS21" i="3"/>
  <c r="D25" i="6" s="1"/>
  <c r="AS22" i="3"/>
  <c r="D26" i="6" s="1"/>
  <c r="AS23" i="3"/>
  <c r="D27" i="6" s="1"/>
  <c r="AS24" i="3"/>
  <c r="AS25" i="3"/>
  <c r="D29" i="6" s="1"/>
  <c r="AS27" i="3"/>
  <c r="D31" i="6" s="1"/>
  <c r="D368" i="3"/>
  <c r="J18" i="6" s="1"/>
  <c r="E368" i="3"/>
  <c r="K18" i="6" s="1"/>
  <c r="F368" i="3"/>
  <c r="L18" i="6" s="1"/>
  <c r="G368" i="3"/>
  <c r="M18" i="6" s="1"/>
  <c r="H368" i="3"/>
  <c r="N18" i="6" s="1"/>
  <c r="I368" i="3"/>
  <c r="O18" i="6" s="1"/>
  <c r="J368" i="3"/>
  <c r="P18" i="6" s="1"/>
  <c r="K368" i="3"/>
  <c r="Q18" i="6" s="1"/>
  <c r="L368" i="3"/>
  <c r="R18" i="6" s="1"/>
  <c r="M368" i="3"/>
  <c r="S18" i="6" s="1"/>
  <c r="N368" i="3"/>
  <c r="T18" i="6" s="1"/>
  <c r="O368" i="3"/>
  <c r="U18" i="6" s="1"/>
  <c r="P368" i="3"/>
  <c r="V18" i="6" s="1"/>
  <c r="Q368" i="3"/>
  <c r="W18" i="6" s="1"/>
  <c r="R368" i="3"/>
  <c r="X18" i="6" s="1"/>
  <c r="S368" i="3"/>
  <c r="Y18" i="6" s="1"/>
  <c r="T368" i="3"/>
  <c r="Z18" i="6" s="1"/>
  <c r="U368" i="3"/>
  <c r="AA18" i="6" s="1"/>
  <c r="V368" i="3"/>
  <c r="AB18" i="6" s="1"/>
  <c r="W368" i="3"/>
  <c r="AC18" i="6" s="1"/>
  <c r="X368" i="3"/>
  <c r="AD18" i="6" s="1"/>
  <c r="Y368" i="3"/>
  <c r="AE18" i="6" s="1"/>
  <c r="Z368" i="3"/>
  <c r="AF18" i="6" s="1"/>
  <c r="AA368" i="3"/>
  <c r="AG18" i="6" s="1"/>
  <c r="AB368" i="3"/>
  <c r="AH18" i="6" s="1"/>
  <c r="AC368" i="3"/>
  <c r="AI18" i="6" s="1"/>
  <c r="AD368" i="3"/>
  <c r="AJ18" i="6" s="1"/>
  <c r="AE368" i="3"/>
  <c r="AK18" i="6" s="1"/>
  <c r="AF368" i="3"/>
  <c r="AL18" i="6" s="1"/>
  <c r="AG368" i="3"/>
  <c r="AM18" i="6" s="1"/>
  <c r="AH368" i="3"/>
  <c r="AN18" i="6" s="1"/>
  <c r="AI368" i="3"/>
  <c r="AO18" i="6" s="1"/>
  <c r="D369" i="3"/>
  <c r="J19" i="6" s="1"/>
  <c r="E369" i="3"/>
  <c r="K19" i="6" s="1"/>
  <c r="F369" i="3"/>
  <c r="L19" i="6" s="1"/>
  <c r="G369" i="3"/>
  <c r="M19" i="6" s="1"/>
  <c r="H369" i="3"/>
  <c r="N19" i="6" s="1"/>
  <c r="I369" i="3"/>
  <c r="O19" i="6" s="1"/>
  <c r="J369" i="3"/>
  <c r="P19" i="6" s="1"/>
  <c r="K369" i="3"/>
  <c r="Q19" i="6" s="1"/>
  <c r="L369" i="3"/>
  <c r="R19" i="6" s="1"/>
  <c r="M369" i="3"/>
  <c r="S19" i="6" s="1"/>
  <c r="N369" i="3"/>
  <c r="T19" i="6" s="1"/>
  <c r="O369" i="3"/>
  <c r="U19" i="6" s="1"/>
  <c r="P369" i="3"/>
  <c r="V19" i="6" s="1"/>
  <c r="Q369" i="3"/>
  <c r="W19" i="6" s="1"/>
  <c r="R369" i="3"/>
  <c r="X19" i="6" s="1"/>
  <c r="S369" i="3"/>
  <c r="Y19" i="6" s="1"/>
  <c r="T369" i="3"/>
  <c r="Z19" i="6" s="1"/>
  <c r="U369" i="3"/>
  <c r="AA19" i="6" s="1"/>
  <c r="V369" i="3"/>
  <c r="AB19" i="6" s="1"/>
  <c r="W369" i="3"/>
  <c r="AC19" i="6" s="1"/>
  <c r="X369" i="3"/>
  <c r="AD19" i="6" s="1"/>
  <c r="Y369" i="3"/>
  <c r="AE19" i="6" s="1"/>
  <c r="Z369" i="3"/>
  <c r="AF19" i="6" s="1"/>
  <c r="AA369" i="3"/>
  <c r="AG19" i="6" s="1"/>
  <c r="AB369" i="3"/>
  <c r="AH19" i="6" s="1"/>
  <c r="AC369" i="3"/>
  <c r="AI19" i="6" s="1"/>
  <c r="AD369" i="3"/>
  <c r="AJ19" i="6" s="1"/>
  <c r="AE369" i="3"/>
  <c r="AK19" i="6" s="1"/>
  <c r="AF369" i="3"/>
  <c r="AL19" i="6" s="1"/>
  <c r="AG369" i="3"/>
  <c r="AM19" i="6" s="1"/>
  <c r="AH369" i="3"/>
  <c r="AN19" i="6" s="1"/>
  <c r="AI369" i="3"/>
  <c r="AO19" i="6" s="1"/>
  <c r="D370" i="3"/>
  <c r="J20" i="6" s="1"/>
  <c r="E370" i="3"/>
  <c r="K20" i="6" s="1"/>
  <c r="F370" i="3"/>
  <c r="L20" i="6" s="1"/>
  <c r="G370" i="3"/>
  <c r="H370" i="3"/>
  <c r="N20" i="6" s="1"/>
  <c r="I370" i="3"/>
  <c r="O20" i="6" s="1"/>
  <c r="J370" i="3"/>
  <c r="P20" i="6" s="1"/>
  <c r="K370" i="3"/>
  <c r="L370" i="3"/>
  <c r="R20" i="6" s="1"/>
  <c r="M370" i="3"/>
  <c r="S20" i="6" s="1"/>
  <c r="N370" i="3"/>
  <c r="T20" i="6" s="1"/>
  <c r="O370" i="3"/>
  <c r="U20" i="6" s="1"/>
  <c r="P370" i="3"/>
  <c r="V20" i="6" s="1"/>
  <c r="Q370" i="3"/>
  <c r="W20" i="6" s="1"/>
  <c r="R370" i="3"/>
  <c r="X20" i="6" s="1"/>
  <c r="S370" i="3"/>
  <c r="T370" i="3"/>
  <c r="Z20" i="6" s="1"/>
  <c r="U370" i="3"/>
  <c r="AA20" i="6" s="1"/>
  <c r="V370" i="3"/>
  <c r="AB20" i="6" s="1"/>
  <c r="W370" i="3"/>
  <c r="AC20" i="6" s="1"/>
  <c r="X370" i="3"/>
  <c r="AD20" i="6" s="1"/>
  <c r="Y370" i="3"/>
  <c r="Z370" i="3"/>
  <c r="AF20" i="6" s="1"/>
  <c r="AA370" i="3"/>
  <c r="AG20" i="6" s="1"/>
  <c r="AB370" i="3"/>
  <c r="AH20" i="6" s="1"/>
  <c r="AC370" i="3"/>
  <c r="AD370" i="3"/>
  <c r="AJ20" i="6" s="1"/>
  <c r="AE370" i="3"/>
  <c r="AK20" i="6" s="1"/>
  <c r="AF370" i="3"/>
  <c r="AL20" i="6" s="1"/>
  <c r="AG370" i="3"/>
  <c r="AM20" i="6" s="1"/>
  <c r="AH370" i="3"/>
  <c r="AN20" i="6" s="1"/>
  <c r="AI370" i="3"/>
  <c r="AO20" i="6" s="1"/>
  <c r="B1" i="6"/>
  <c r="E4" i="6"/>
  <c r="E5" i="6"/>
  <c r="C11" i="6"/>
  <c r="C13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K1" i="4"/>
  <c r="A3" i="4"/>
  <c r="Y3" i="4"/>
  <c r="B6" i="4"/>
  <c r="E10" i="6"/>
  <c r="B7" i="4"/>
  <c r="BI7" i="4"/>
  <c r="E11" i="6" s="1"/>
  <c r="B8" i="4"/>
  <c r="BI8" i="4"/>
  <c r="E12" i="6" s="1"/>
  <c r="B9" i="4"/>
  <c r="BI9" i="4"/>
  <c r="E13" i="6" s="1"/>
  <c r="B10" i="4"/>
  <c r="BI10" i="4"/>
  <c r="E14" i="6" s="1"/>
  <c r="B11" i="4"/>
  <c r="BI11" i="4"/>
  <c r="E15" i="6" s="1"/>
  <c r="B12" i="4"/>
  <c r="BI12" i="4"/>
  <c r="E16" i="6" s="1"/>
  <c r="B13" i="4"/>
  <c r="BI13" i="4"/>
  <c r="E17" i="6" s="1"/>
  <c r="B14" i="4"/>
  <c r="BI14" i="4"/>
  <c r="E18" i="6" s="1"/>
  <c r="B15" i="4"/>
  <c r="BI15" i="4"/>
  <c r="E19" i="6" s="1"/>
  <c r="B16" i="4"/>
  <c r="BI16" i="4"/>
  <c r="E20" i="6" s="1"/>
  <c r="B17" i="4"/>
  <c r="BI17" i="4"/>
  <c r="E21" i="6" s="1"/>
  <c r="B18" i="4"/>
  <c r="BI18" i="4"/>
  <c r="E22" i="6" s="1"/>
  <c r="B19" i="4"/>
  <c r="BI19" i="4"/>
  <c r="E23" i="6" s="1"/>
  <c r="B20" i="4"/>
  <c r="BI20" i="4"/>
  <c r="E24" i="6" s="1"/>
  <c r="B21" i="4"/>
  <c r="BI21" i="4"/>
  <c r="E25" i="6" s="1"/>
  <c r="B22" i="4"/>
  <c r="BI22" i="4"/>
  <c r="E26" i="6" s="1"/>
  <c r="B23" i="4"/>
  <c r="BI23" i="4"/>
  <c r="E27" i="6" s="1"/>
  <c r="B24" i="4"/>
  <c r="BI24" i="4"/>
  <c r="E28" i="6" s="1"/>
  <c r="B25" i="4"/>
  <c r="BI25" i="4"/>
  <c r="E29" i="6" s="1"/>
  <c r="B26" i="4"/>
  <c r="B27" i="4"/>
  <c r="BI27" i="4"/>
  <c r="E31" i="6" s="1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D368" i="4"/>
  <c r="J22" i="6" s="1"/>
  <c r="E368" i="4"/>
  <c r="K22" i="6" s="1"/>
  <c r="F368" i="4"/>
  <c r="L22" i="6" s="1"/>
  <c r="G368" i="4"/>
  <c r="M22" i="6" s="1"/>
  <c r="H368" i="4"/>
  <c r="N22" i="6" s="1"/>
  <c r="I368" i="4"/>
  <c r="O22" i="6" s="1"/>
  <c r="J368" i="4"/>
  <c r="P22" i="6" s="1"/>
  <c r="K368" i="4"/>
  <c r="Q22" i="6" s="1"/>
  <c r="L368" i="4"/>
  <c r="R22" i="6" s="1"/>
  <c r="M368" i="4"/>
  <c r="S22" i="6" s="1"/>
  <c r="N368" i="4"/>
  <c r="T22" i="6" s="1"/>
  <c r="O368" i="4"/>
  <c r="U22" i="6" s="1"/>
  <c r="P368" i="4"/>
  <c r="V22" i="6" s="1"/>
  <c r="Q368" i="4"/>
  <c r="W22" i="6" s="1"/>
  <c r="R368" i="4"/>
  <c r="X22" i="6" s="1"/>
  <c r="S368" i="4"/>
  <c r="Y22" i="6" s="1"/>
  <c r="T368" i="4"/>
  <c r="Z22" i="6" s="1"/>
  <c r="U368" i="4"/>
  <c r="AA22" i="6" s="1"/>
  <c r="V368" i="4"/>
  <c r="AB22" i="6" s="1"/>
  <c r="W368" i="4"/>
  <c r="AC22" i="6" s="1"/>
  <c r="X368" i="4"/>
  <c r="AD22" i="6" s="1"/>
  <c r="Y368" i="4"/>
  <c r="AE22" i="6" s="1"/>
  <c r="Z368" i="4"/>
  <c r="AF22" i="6" s="1"/>
  <c r="AA368" i="4"/>
  <c r="AG22" i="6" s="1"/>
  <c r="AB368" i="4"/>
  <c r="AH22" i="6" s="1"/>
  <c r="AC368" i="4"/>
  <c r="AI22" i="6" s="1"/>
  <c r="AD368" i="4"/>
  <c r="AJ22" i="6" s="1"/>
  <c r="AE368" i="4"/>
  <c r="AK22" i="6" s="1"/>
  <c r="AF368" i="4"/>
  <c r="AL22" i="6" s="1"/>
  <c r="AG368" i="4"/>
  <c r="AM22" i="6" s="1"/>
  <c r="AH368" i="4"/>
  <c r="AN22" i="6" s="1"/>
  <c r="AI368" i="4"/>
  <c r="AO22" i="6" s="1"/>
  <c r="AJ368" i="4"/>
  <c r="AP22" i="6" s="1"/>
  <c r="AK368" i="4"/>
  <c r="AQ22" i="6" s="1"/>
  <c r="AL368" i="4"/>
  <c r="AR22" i="6" s="1"/>
  <c r="AM368" i="4"/>
  <c r="AS22" i="6" s="1"/>
  <c r="AN368" i="4"/>
  <c r="AT22" i="6" s="1"/>
  <c r="AO368" i="4"/>
  <c r="AU22" i="6" s="1"/>
  <c r="AP368" i="4"/>
  <c r="AV22" i="6" s="1"/>
  <c r="AQ368" i="4"/>
  <c r="AW22" i="6" s="1"/>
  <c r="AR368" i="4"/>
  <c r="AX22" i="6" s="1"/>
  <c r="AS368" i="4"/>
  <c r="AY22" i="6" s="1"/>
  <c r="AT368" i="4"/>
  <c r="AZ22" i="6" s="1"/>
  <c r="AU368" i="4"/>
  <c r="BA22" i="6" s="1"/>
  <c r="AV368" i="4"/>
  <c r="BB22" i="6" s="1"/>
  <c r="AW368" i="4"/>
  <c r="BC22" i="6" s="1"/>
  <c r="AX368" i="4"/>
  <c r="BD22" i="6" s="1"/>
  <c r="AY368" i="4"/>
  <c r="BE22" i="6" s="1"/>
  <c r="AZ368" i="4"/>
  <c r="BF22" i="6" s="1"/>
  <c r="BA368" i="4"/>
  <c r="BG22" i="6" s="1"/>
  <c r="D369" i="4"/>
  <c r="J23" i="6" s="1"/>
  <c r="E369" i="4"/>
  <c r="K23" i="6" s="1"/>
  <c r="F369" i="4"/>
  <c r="L23" i="6" s="1"/>
  <c r="G369" i="4"/>
  <c r="M23" i="6" s="1"/>
  <c r="H369" i="4"/>
  <c r="N23" i="6" s="1"/>
  <c r="I369" i="4"/>
  <c r="O23" i="6" s="1"/>
  <c r="J369" i="4"/>
  <c r="P23" i="6" s="1"/>
  <c r="K369" i="4"/>
  <c r="Q23" i="6" s="1"/>
  <c r="L369" i="4"/>
  <c r="R23" i="6" s="1"/>
  <c r="M369" i="4"/>
  <c r="S23" i="6" s="1"/>
  <c r="N369" i="4"/>
  <c r="T23" i="6" s="1"/>
  <c r="O369" i="4"/>
  <c r="U23" i="6" s="1"/>
  <c r="P369" i="4"/>
  <c r="V23" i="6" s="1"/>
  <c r="Q369" i="4"/>
  <c r="W23" i="6" s="1"/>
  <c r="R369" i="4"/>
  <c r="X23" i="6" s="1"/>
  <c r="S369" i="4"/>
  <c r="Y23" i="6" s="1"/>
  <c r="T369" i="4"/>
  <c r="Z23" i="6" s="1"/>
  <c r="U369" i="4"/>
  <c r="AA23" i="6" s="1"/>
  <c r="V369" i="4"/>
  <c r="AB23" i="6" s="1"/>
  <c r="W369" i="4"/>
  <c r="AC23" i="6" s="1"/>
  <c r="X369" i="4"/>
  <c r="AD23" i="6" s="1"/>
  <c r="Y369" i="4"/>
  <c r="AE23" i="6" s="1"/>
  <c r="Z369" i="4"/>
  <c r="AF23" i="6" s="1"/>
  <c r="AA369" i="4"/>
  <c r="AG23" i="6" s="1"/>
  <c r="AB369" i="4"/>
  <c r="AH23" i="6" s="1"/>
  <c r="AC369" i="4"/>
  <c r="AI23" i="6" s="1"/>
  <c r="AD369" i="4"/>
  <c r="AJ23" i="6" s="1"/>
  <c r="AE369" i="4"/>
  <c r="AK23" i="6" s="1"/>
  <c r="AF369" i="4"/>
  <c r="AL23" i="6" s="1"/>
  <c r="AG369" i="4"/>
  <c r="AM23" i="6" s="1"/>
  <c r="AH369" i="4"/>
  <c r="AN23" i="6" s="1"/>
  <c r="AI369" i="4"/>
  <c r="AO23" i="6" s="1"/>
  <c r="AJ369" i="4"/>
  <c r="AP23" i="6" s="1"/>
  <c r="AK369" i="4"/>
  <c r="AQ23" i="6" s="1"/>
  <c r="AL369" i="4"/>
  <c r="AR23" i="6" s="1"/>
  <c r="AM369" i="4"/>
  <c r="AS23" i="6" s="1"/>
  <c r="AN369" i="4"/>
  <c r="AT23" i="6" s="1"/>
  <c r="AO369" i="4"/>
  <c r="AU23" i="6" s="1"/>
  <c r="AP369" i="4"/>
  <c r="AV23" i="6" s="1"/>
  <c r="AQ369" i="4"/>
  <c r="AW23" i="6" s="1"/>
  <c r="AR369" i="4"/>
  <c r="AX23" i="6" s="1"/>
  <c r="AS369" i="4"/>
  <c r="AY23" i="6" s="1"/>
  <c r="AT369" i="4"/>
  <c r="AZ23" i="6" s="1"/>
  <c r="AU369" i="4"/>
  <c r="BA23" i="6" s="1"/>
  <c r="AV369" i="4"/>
  <c r="BB23" i="6" s="1"/>
  <c r="AW369" i="4"/>
  <c r="BC23" i="6" s="1"/>
  <c r="AX369" i="4"/>
  <c r="BD23" i="6" s="1"/>
  <c r="AY369" i="4"/>
  <c r="BE23" i="6" s="1"/>
  <c r="AZ369" i="4"/>
  <c r="BF23" i="6" s="1"/>
  <c r="BA369" i="4"/>
  <c r="BG23" i="6" s="1"/>
  <c r="D370" i="4"/>
  <c r="J24" i="6" s="1"/>
  <c r="E370" i="4"/>
  <c r="K24" i="6" s="1"/>
  <c r="F370" i="4"/>
  <c r="L24" i="6" s="1"/>
  <c r="G370" i="4"/>
  <c r="M24" i="6" s="1"/>
  <c r="H370" i="4"/>
  <c r="N24" i="6" s="1"/>
  <c r="I370" i="4"/>
  <c r="O24" i="6" s="1"/>
  <c r="J370" i="4"/>
  <c r="P24" i="6" s="1"/>
  <c r="K370" i="4"/>
  <c r="Q24" i="6" s="1"/>
  <c r="L370" i="4"/>
  <c r="R24" i="6" s="1"/>
  <c r="M370" i="4"/>
  <c r="S24" i="6" s="1"/>
  <c r="N370" i="4"/>
  <c r="T24" i="6" s="1"/>
  <c r="O370" i="4"/>
  <c r="U24" i="6" s="1"/>
  <c r="P370" i="4"/>
  <c r="V24" i="6" s="1"/>
  <c r="Q370" i="4"/>
  <c r="W24" i="6" s="1"/>
  <c r="R370" i="4"/>
  <c r="X24" i="6" s="1"/>
  <c r="S370" i="4"/>
  <c r="Y24" i="6" s="1"/>
  <c r="T370" i="4"/>
  <c r="Z24" i="6" s="1"/>
  <c r="U370" i="4"/>
  <c r="AA24" i="6" s="1"/>
  <c r="V370" i="4"/>
  <c r="AB24" i="6" s="1"/>
  <c r="W370" i="4"/>
  <c r="AC24" i="6" s="1"/>
  <c r="X370" i="4"/>
  <c r="AD24" i="6" s="1"/>
  <c r="Y370" i="4"/>
  <c r="AE24" i="6" s="1"/>
  <c r="Z370" i="4"/>
  <c r="AF24" i="6" s="1"/>
  <c r="AA370" i="4"/>
  <c r="AG24" i="6" s="1"/>
  <c r="AB370" i="4"/>
  <c r="AH24" i="6" s="1"/>
  <c r="AC370" i="4"/>
  <c r="AI24" i="6" s="1"/>
  <c r="AD370" i="4"/>
  <c r="AJ24" i="6" s="1"/>
  <c r="AE370" i="4"/>
  <c r="AK24" i="6" s="1"/>
  <c r="AF370" i="4"/>
  <c r="AL24" i="6" s="1"/>
  <c r="AG370" i="4"/>
  <c r="AM24" i="6" s="1"/>
  <c r="AH370" i="4"/>
  <c r="AN24" i="6" s="1"/>
  <c r="AI370" i="4"/>
  <c r="AO24" i="6" s="1"/>
  <c r="AJ370" i="4"/>
  <c r="AP24" i="6" s="1"/>
  <c r="AK370" i="4"/>
  <c r="AQ24" i="6" s="1"/>
  <c r="AL370" i="4"/>
  <c r="AR24" i="6" s="1"/>
  <c r="AM370" i="4"/>
  <c r="AS24" i="6" s="1"/>
  <c r="AN370" i="4"/>
  <c r="AT24" i="6" s="1"/>
  <c r="AO370" i="4"/>
  <c r="AU24" i="6" s="1"/>
  <c r="AP370" i="4"/>
  <c r="AV24" i="6" s="1"/>
  <c r="AQ370" i="4"/>
  <c r="AW24" i="6" s="1"/>
  <c r="AR370" i="4"/>
  <c r="AX24" i="6" s="1"/>
  <c r="AS370" i="4"/>
  <c r="AY24" i="6" s="1"/>
  <c r="AT370" i="4"/>
  <c r="AZ24" i="6" s="1"/>
  <c r="AU370" i="4"/>
  <c r="BA24" i="6" s="1"/>
  <c r="AV370" i="4"/>
  <c r="BB24" i="6" s="1"/>
  <c r="AW370" i="4"/>
  <c r="BC24" i="6" s="1"/>
  <c r="AX370" i="4"/>
  <c r="BD24" i="6" s="1"/>
  <c r="AY370" i="4"/>
  <c r="BE24" i="6" s="1"/>
  <c r="AZ370" i="4"/>
  <c r="BF24" i="6" s="1"/>
  <c r="BA370" i="4"/>
  <c r="BG24" i="6" s="1"/>
  <c r="AL26" i="6" l="1"/>
  <c r="AL27" i="6"/>
  <c r="P371" i="5"/>
  <c r="U28" i="6"/>
  <c r="AH371" i="5"/>
  <c r="AL28" i="6"/>
  <c r="AN371" i="5"/>
  <c r="AC371" i="3"/>
  <c r="AI20" i="6"/>
  <c r="Y371" i="3"/>
  <c r="AE20" i="6"/>
  <c r="S371" i="3"/>
  <c r="Y20" i="6"/>
  <c r="K371" i="3"/>
  <c r="Q20" i="6"/>
  <c r="G371" i="3"/>
  <c r="M20" i="6"/>
  <c r="AM371" i="2"/>
  <c r="AS16" i="6"/>
  <c r="AE371" i="2"/>
  <c r="AQ371" i="2"/>
  <c r="AO371" i="2"/>
  <c r="AI371" i="2"/>
  <c r="AF371" i="2"/>
  <c r="AD371" i="2"/>
  <c r="V371" i="2"/>
  <c r="T371" i="2"/>
  <c r="AG371" i="3"/>
  <c r="I371" i="3"/>
  <c r="AA371" i="3"/>
  <c r="AJ371" i="2"/>
  <c r="X371" i="2"/>
  <c r="B10" i="6"/>
  <c r="AZ26" i="1"/>
  <c r="AZ28" i="1" s="1"/>
  <c r="AF371" i="5"/>
  <c r="R371" i="5"/>
  <c r="AJ371" i="5"/>
  <c r="E371" i="5"/>
  <c r="M371" i="3"/>
  <c r="W371" i="3"/>
  <c r="Q371" i="3"/>
  <c r="AI371" i="3"/>
  <c r="AE371" i="3"/>
  <c r="O371" i="3"/>
  <c r="D371" i="3"/>
  <c r="AB371" i="2"/>
  <c r="P371" i="2"/>
  <c r="AK371" i="2"/>
  <c r="Z371" i="2"/>
  <c r="N371" i="2"/>
  <c r="E371" i="3"/>
  <c r="D371" i="5"/>
  <c r="O371" i="2"/>
  <c r="S371" i="2"/>
  <c r="T371" i="3"/>
  <c r="AB371" i="3"/>
  <c r="H371" i="3"/>
  <c r="AP371" i="2"/>
  <c r="W371" i="2"/>
  <c r="D371" i="2"/>
  <c r="L371" i="5"/>
  <c r="I371" i="5"/>
  <c r="K371" i="5"/>
  <c r="G371" i="5"/>
  <c r="J371" i="5"/>
  <c r="O371" i="5"/>
  <c r="H371" i="5"/>
  <c r="F371" i="5"/>
  <c r="O371" i="4"/>
  <c r="AM371" i="4"/>
  <c r="AE371" i="4"/>
  <c r="AU371" i="4"/>
  <c r="X371" i="3"/>
  <c r="U371" i="3"/>
  <c r="K371" i="2"/>
  <c r="F371" i="2"/>
  <c r="AC371" i="2"/>
  <c r="I371" i="2"/>
  <c r="G371" i="2"/>
  <c r="H371" i="2"/>
  <c r="J371" i="2"/>
  <c r="L371" i="2"/>
  <c r="E371" i="2"/>
  <c r="Q371" i="2"/>
  <c r="U371" i="5"/>
  <c r="G371" i="1"/>
  <c r="J371" i="4"/>
  <c r="Z371" i="5"/>
  <c r="AC371" i="5"/>
  <c r="Q371" i="5"/>
  <c r="Y371" i="5"/>
  <c r="AA371" i="5"/>
  <c r="W371" i="5"/>
  <c r="S371" i="5"/>
  <c r="V371" i="5"/>
  <c r="AD371" i="5"/>
  <c r="AB371" i="5"/>
  <c r="X371" i="5"/>
  <c r="T371" i="5"/>
  <c r="AL371" i="5"/>
  <c r="Z371" i="4"/>
  <c r="N371" i="4"/>
  <c r="AT371" i="4"/>
  <c r="AD371" i="4"/>
  <c r="L371" i="4"/>
  <c r="AI371" i="4"/>
  <c r="S371" i="4"/>
  <c r="AG371" i="2"/>
  <c r="Y371" i="2"/>
  <c r="U371" i="2"/>
  <c r="W371" i="1"/>
  <c r="AW26" i="5"/>
  <c r="F30" i="6" s="1"/>
  <c r="BH26" i="6" s="1"/>
  <c r="AX371" i="4"/>
  <c r="AS26" i="3"/>
  <c r="AS28" i="3" s="1"/>
  <c r="D32" i="6" s="1"/>
  <c r="D28" i="6"/>
  <c r="AY26" i="2"/>
  <c r="C30" i="6" s="1"/>
  <c r="BH14" i="6" s="1"/>
  <c r="C18" i="6"/>
  <c r="C31" i="6"/>
  <c r="AN371" i="2"/>
  <c r="AA371" i="2"/>
  <c r="AE371" i="1"/>
  <c r="AA371" i="1"/>
  <c r="O371" i="1"/>
  <c r="K371" i="1"/>
  <c r="AI371" i="1"/>
  <c r="S371" i="1"/>
  <c r="AM371" i="1"/>
  <c r="AY371" i="4"/>
  <c r="AQ371" i="4"/>
  <c r="AP371" i="4"/>
  <c r="AL371" i="4"/>
  <c r="AH371" i="4"/>
  <c r="AB371" i="4"/>
  <c r="AA371" i="4"/>
  <c r="X371" i="4"/>
  <c r="W371" i="4"/>
  <c r="V371" i="4"/>
  <c r="T371" i="4"/>
  <c r="R371" i="4"/>
  <c r="P371" i="4"/>
  <c r="K371" i="4"/>
  <c r="D371" i="4"/>
  <c r="F371" i="4"/>
  <c r="G371" i="4"/>
  <c r="H371" i="4"/>
  <c r="AH371" i="3"/>
  <c r="AD371" i="3"/>
  <c r="R371" i="3"/>
  <c r="J371" i="3"/>
  <c r="F371" i="3"/>
  <c r="AF371" i="3"/>
  <c r="Z371" i="3"/>
  <c r="V371" i="3"/>
  <c r="P371" i="3"/>
  <c r="N371" i="3"/>
  <c r="L371" i="3"/>
  <c r="AL371" i="2"/>
  <c r="AH371" i="2"/>
  <c r="R371" i="2"/>
  <c r="M371" i="2"/>
  <c r="AO371" i="1"/>
  <c r="AG371" i="1"/>
  <c r="Y371" i="1"/>
  <c r="Q371" i="1"/>
  <c r="I371" i="1"/>
  <c r="AK371" i="1"/>
  <c r="AC371" i="1"/>
  <c r="U371" i="1"/>
  <c r="M371" i="1"/>
  <c r="E371" i="1"/>
  <c r="AN371" i="1"/>
  <c r="AJ371" i="1"/>
  <c r="AF371" i="1"/>
  <c r="AB371" i="1"/>
  <c r="X371" i="1"/>
  <c r="T371" i="1"/>
  <c r="P371" i="1"/>
  <c r="L371" i="1"/>
  <c r="H371" i="1"/>
  <c r="D371" i="1"/>
  <c r="AP371" i="1"/>
  <c r="AL371" i="1"/>
  <c r="AH371" i="1"/>
  <c r="AD371" i="1"/>
  <c r="Z371" i="1"/>
  <c r="V371" i="1"/>
  <c r="R371" i="1"/>
  <c r="N371" i="1"/>
  <c r="J371" i="1"/>
  <c r="F371" i="1"/>
  <c r="AZ371" i="4"/>
  <c r="AV371" i="4"/>
  <c r="AR371" i="4"/>
  <c r="AN371" i="4"/>
  <c r="AJ371" i="4"/>
  <c r="AF371" i="4"/>
  <c r="BA371" i="4"/>
  <c r="AW371" i="4"/>
  <c r="AS371" i="4"/>
  <c r="AO371" i="4"/>
  <c r="AK371" i="4"/>
  <c r="AG371" i="4"/>
  <c r="AC371" i="4"/>
  <c r="Y371" i="4"/>
  <c r="U371" i="4"/>
  <c r="Q371" i="4"/>
  <c r="M371" i="4"/>
  <c r="I371" i="4"/>
  <c r="E371" i="4"/>
  <c r="BI26" i="4"/>
  <c r="BI26" i="6" l="1"/>
  <c r="B30" i="6"/>
  <c r="BH10" i="6" s="1"/>
  <c r="BI14" i="6"/>
  <c r="BI10" i="6"/>
  <c r="BI22" i="6"/>
  <c r="BI18" i="6"/>
  <c r="D30" i="6"/>
  <c r="BH18" i="6" s="1"/>
  <c r="AY28" i="2"/>
  <c r="C32" i="6" s="1"/>
  <c r="AW28" i="5"/>
  <c r="F32" i="6" s="1"/>
  <c r="B32" i="6"/>
  <c r="E30" i="6"/>
  <c r="BH22" i="6" s="1"/>
  <c r="BI28" i="4"/>
  <c r="E32" i="6" s="1"/>
</calcChain>
</file>

<file path=xl/sharedStrings.xml><?xml version="1.0" encoding="utf-8"?>
<sst xmlns="http://schemas.openxmlformats.org/spreadsheetml/2006/main" count="851" uniqueCount="470">
  <si>
    <t>合計</t>
    <rPh sb="0" eb="2">
      <t>ゴウケイ</t>
    </rPh>
    <phoneticPr fontId="3"/>
  </si>
  <si>
    <t>得点</t>
    <rPh sb="0" eb="2">
      <t>トクテン</t>
    </rPh>
    <phoneticPr fontId="3"/>
  </si>
  <si>
    <t>誤答</t>
    <rPh sb="0" eb="2">
      <t>ゴトウ</t>
    </rPh>
    <phoneticPr fontId="3"/>
  </si>
  <si>
    <t>正答</t>
    <rPh sb="0" eb="1">
      <t>セイ</t>
    </rPh>
    <rPh sb="1" eb="2">
      <t>トウ</t>
    </rPh>
    <phoneticPr fontId="3"/>
  </si>
  <si>
    <t>無答</t>
    <rPh sb="0" eb="1">
      <t>ム</t>
    </rPh>
    <rPh sb="1" eb="2">
      <t>トウ</t>
    </rPh>
    <phoneticPr fontId="3"/>
  </si>
  <si>
    <t>得点分布</t>
    <rPh sb="0" eb="2">
      <t>トクテン</t>
    </rPh>
    <rPh sb="2" eb="4">
      <t>ブンプ</t>
    </rPh>
    <phoneticPr fontId="3"/>
  </si>
  <si>
    <t>分布人数</t>
    <rPh sb="0" eb="2">
      <t>ブンプ</t>
    </rPh>
    <rPh sb="2" eb="4">
      <t>ニンズウ</t>
    </rPh>
    <phoneticPr fontId="3"/>
  </si>
  <si>
    <t>得点合計</t>
    <rPh sb="0" eb="2">
      <t>トクテン</t>
    </rPh>
    <rPh sb="2" eb="4">
      <t>ゴウケイ</t>
    </rPh>
    <phoneticPr fontId="3"/>
  </si>
  <si>
    <t>中学校</t>
    <rPh sb="0" eb="3">
      <t>チュウガッコウ</t>
    </rPh>
    <phoneticPr fontId="3"/>
  </si>
  <si>
    <t>学校名</t>
    <rPh sb="0" eb="2">
      <t>ガッコウ</t>
    </rPh>
    <rPh sb="2" eb="3">
      <t>メイ</t>
    </rPh>
    <phoneticPr fontId="3"/>
  </si>
  <si>
    <t>1日目</t>
    <rPh sb="1" eb="2">
      <t>ニチ</t>
    </rPh>
    <rPh sb="2" eb="3">
      <t>メ</t>
    </rPh>
    <phoneticPr fontId="3"/>
  </si>
  <si>
    <t>2日目</t>
    <rPh sb="1" eb="2">
      <t>ニチ</t>
    </rPh>
    <rPh sb="2" eb="3">
      <t>メ</t>
    </rPh>
    <phoneticPr fontId="3"/>
  </si>
  <si>
    <t>№</t>
    <phoneticPr fontId="3"/>
  </si>
  <si>
    <t>９５～１００</t>
    <phoneticPr fontId="3"/>
  </si>
  <si>
    <t>９０～　９４</t>
    <phoneticPr fontId="3"/>
  </si>
  <si>
    <t>８５～　８９</t>
    <phoneticPr fontId="3"/>
  </si>
  <si>
    <t>８０～　８４</t>
    <phoneticPr fontId="3"/>
  </si>
  <si>
    <t>７５～　７９</t>
    <phoneticPr fontId="3"/>
  </si>
  <si>
    <t>７０～　７４</t>
    <phoneticPr fontId="3"/>
  </si>
  <si>
    <t>６５～　６９</t>
    <phoneticPr fontId="3"/>
  </si>
  <si>
    <t>６０～　６４</t>
    <phoneticPr fontId="3"/>
  </si>
  <si>
    <t>５５～　５９</t>
    <phoneticPr fontId="3"/>
  </si>
  <si>
    <t>５０～　５４</t>
    <phoneticPr fontId="3"/>
  </si>
  <si>
    <t>４５～　４９</t>
    <phoneticPr fontId="3"/>
  </si>
  <si>
    <t>４０～　４４</t>
    <phoneticPr fontId="3"/>
  </si>
  <si>
    <t>３５～　３９</t>
    <phoneticPr fontId="3"/>
  </si>
  <si>
    <t>３０～　３４</t>
    <phoneticPr fontId="3"/>
  </si>
  <si>
    <t>２５～　２９</t>
    <phoneticPr fontId="3"/>
  </si>
  <si>
    <t>２０～　２４</t>
    <phoneticPr fontId="3"/>
  </si>
  <si>
    <t>１５～　１９</t>
    <phoneticPr fontId="3"/>
  </si>
  <si>
    <t>１０～　１４</t>
    <phoneticPr fontId="3"/>
  </si>
  <si>
    <t>　５～　　９</t>
    <phoneticPr fontId="3"/>
  </si>
  <si>
    <t>　０～　　４</t>
    <phoneticPr fontId="3"/>
  </si>
  <si>
    <t>学校名</t>
    <rPh sb="0" eb="3">
      <t>ガッコウメイ</t>
    </rPh>
    <phoneticPr fontId="3"/>
  </si>
  <si>
    <t>1日目</t>
    <rPh sb="1" eb="3">
      <t>ニチメ</t>
    </rPh>
    <phoneticPr fontId="3"/>
  </si>
  <si>
    <t>№</t>
  </si>
  <si>
    <t>２日目</t>
    <rPh sb="1" eb="3">
      <t>ニチメ</t>
    </rPh>
    <phoneticPr fontId="3"/>
  </si>
  <si>
    <t>95  ～  100</t>
    <phoneticPr fontId="3"/>
  </si>
  <si>
    <t>90  ～  94</t>
    <phoneticPr fontId="3"/>
  </si>
  <si>
    <t>85  ～  89</t>
    <phoneticPr fontId="3"/>
  </si>
  <si>
    <t>80  ～  84</t>
    <phoneticPr fontId="3"/>
  </si>
  <si>
    <t>75  ～  79</t>
    <phoneticPr fontId="3"/>
  </si>
  <si>
    <t>70  ～  74</t>
    <phoneticPr fontId="3"/>
  </si>
  <si>
    <t>65  ～  69</t>
    <phoneticPr fontId="3"/>
  </si>
  <si>
    <t>60  ～  64</t>
    <phoneticPr fontId="3"/>
  </si>
  <si>
    <t>55  ～  59</t>
    <phoneticPr fontId="3"/>
  </si>
  <si>
    <t>50  ～  54</t>
    <phoneticPr fontId="3"/>
  </si>
  <si>
    <t>45  ～  49</t>
    <phoneticPr fontId="3"/>
  </si>
  <si>
    <t>40  ～  44</t>
    <phoneticPr fontId="3"/>
  </si>
  <si>
    <t>35  ～  39</t>
    <phoneticPr fontId="3"/>
  </si>
  <si>
    <t>30  ～  34</t>
    <phoneticPr fontId="3"/>
  </si>
  <si>
    <t>25  ～  29</t>
    <phoneticPr fontId="3"/>
  </si>
  <si>
    <t>20  ～  24</t>
    <phoneticPr fontId="3"/>
  </si>
  <si>
    <t>15  ～  19</t>
    <phoneticPr fontId="3"/>
  </si>
  <si>
    <t>10  ～  14</t>
    <phoneticPr fontId="3"/>
  </si>
  <si>
    <t>5  ～  9</t>
    <phoneticPr fontId="3"/>
  </si>
  <si>
    <t>0  ～  4</t>
    <phoneticPr fontId="3"/>
  </si>
  <si>
    <t>得 点 合 計</t>
    <rPh sb="0" eb="1">
      <t>エ</t>
    </rPh>
    <rPh sb="2" eb="3">
      <t>テン</t>
    </rPh>
    <rPh sb="4" eb="5">
      <t>ゴウ</t>
    </rPh>
    <rPh sb="6" eb="7">
      <t>ケイ</t>
    </rPh>
    <phoneticPr fontId="3"/>
  </si>
  <si>
    <t>正　答</t>
  </si>
  <si>
    <t>正　答</t>
    <rPh sb="0" eb="1">
      <t>セイ</t>
    </rPh>
    <rPh sb="2" eb="3">
      <t>コタエ</t>
    </rPh>
    <phoneticPr fontId="3"/>
  </si>
  <si>
    <t>誤　答</t>
  </si>
  <si>
    <t>誤　答</t>
    <rPh sb="0" eb="1">
      <t>ゴ</t>
    </rPh>
    <rPh sb="2" eb="3">
      <t>コタエ</t>
    </rPh>
    <phoneticPr fontId="3"/>
  </si>
  <si>
    <t>無　答</t>
  </si>
  <si>
    <t>無　答</t>
    <rPh sb="0" eb="1">
      <t>ム</t>
    </rPh>
    <rPh sb="2" eb="3">
      <t>トウ</t>
    </rPh>
    <phoneticPr fontId="3"/>
  </si>
  <si>
    <t>№</t>
    <phoneticPr fontId="3"/>
  </si>
  <si>
    <t>平均点</t>
    <rPh sb="0" eb="3">
      <t>ヘイキンテン</t>
    </rPh>
    <phoneticPr fontId="3"/>
  </si>
  <si>
    <t>全受験生徒数</t>
    <rPh sb="0" eb="1">
      <t>ゼン</t>
    </rPh>
    <rPh sb="1" eb="3">
      <t>ジュケン</t>
    </rPh>
    <rPh sb="3" eb="6">
      <t>セイトスウ</t>
    </rPh>
    <phoneticPr fontId="3"/>
  </si>
  <si>
    <t>全受験生徒数</t>
    <rPh sb="0" eb="1">
      <t>ゼン</t>
    </rPh>
    <rPh sb="1" eb="3">
      <t>ジュケン</t>
    </rPh>
    <rPh sb="3" eb="5">
      <t>セイト</t>
    </rPh>
    <rPh sb="5" eb="6">
      <t>スウ</t>
    </rPh>
    <phoneticPr fontId="3"/>
  </si>
  <si>
    <t>※正答を「1」、誤答を「2」、無答を「3」として入力してください。</t>
    <phoneticPr fontId="3"/>
  </si>
  <si>
    <t>※『得点』の欄は集計に必要です。確認のため、必ず入力してください。(欠席・該当なしの場合は「空欄」のまま。）</t>
    <rPh sb="6" eb="7">
      <t>ラン</t>
    </rPh>
    <rPh sb="8" eb="10">
      <t>シュウケイ</t>
    </rPh>
    <rPh sb="11" eb="13">
      <t>ヒツヨウ</t>
    </rPh>
    <rPh sb="16" eb="18">
      <t>カクニン</t>
    </rPh>
    <rPh sb="37" eb="39">
      <t>ガイトウ</t>
    </rPh>
    <phoneticPr fontId="3"/>
  </si>
  <si>
    <t>受 験 人 数</t>
    <rPh sb="0" eb="1">
      <t>ウケ</t>
    </rPh>
    <rPh sb="2" eb="3">
      <t>シルシ</t>
    </rPh>
    <rPh sb="4" eb="5">
      <t>ヒト</t>
    </rPh>
    <rPh sb="6" eb="7">
      <t>カズ</t>
    </rPh>
    <phoneticPr fontId="3"/>
  </si>
  <si>
    <t>受験人数</t>
    <rPh sb="0" eb="2">
      <t>ジュケン</t>
    </rPh>
    <phoneticPr fontId="3"/>
  </si>
  <si>
    <t>平   均   点</t>
    <rPh sb="0" eb="1">
      <t>ヒラ</t>
    </rPh>
    <rPh sb="4" eb="5">
      <t>ヒトシ</t>
    </rPh>
    <rPh sb="8" eb="9">
      <t>テン</t>
    </rPh>
    <phoneticPr fontId="3"/>
  </si>
  <si>
    <t>人数計</t>
    <rPh sb="0" eb="2">
      <t>ニンズウ</t>
    </rPh>
    <rPh sb="2" eb="3">
      <t>ケイ</t>
    </rPh>
    <phoneticPr fontId="3"/>
  </si>
  <si>
    <t>合　　計</t>
    <rPh sb="0" eb="1">
      <t>ゴウ</t>
    </rPh>
    <rPh sb="3" eb="4">
      <t>ケイ</t>
    </rPh>
    <phoneticPr fontId="3"/>
  </si>
  <si>
    <t>○</t>
    <phoneticPr fontId="3"/>
  </si>
  <si>
    <t>□</t>
  </si>
  <si>
    <t>□</t>
    <phoneticPr fontId="3"/>
  </si>
  <si>
    <t>○</t>
    <phoneticPr fontId="3"/>
  </si>
  <si>
    <t>□</t>
    <phoneticPr fontId="3"/>
  </si>
  <si>
    <t>○</t>
  </si>
  <si>
    <t>平均</t>
    <rPh sb="0" eb="2">
      <t>ヘイキン</t>
    </rPh>
    <phoneticPr fontId="3"/>
  </si>
  <si>
    <t>知・技</t>
    <rPh sb="0" eb="1">
      <t>チ</t>
    </rPh>
    <rPh sb="2" eb="3">
      <t>ギ</t>
    </rPh>
    <phoneticPr fontId="3"/>
  </si>
  <si>
    <t>思・判・表</t>
    <rPh sb="0" eb="1">
      <t>オモ</t>
    </rPh>
    <rPh sb="2" eb="3">
      <t>ハン</t>
    </rPh>
    <rPh sb="4" eb="5">
      <t>ヒョウ</t>
    </rPh>
    <phoneticPr fontId="3"/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</si>
  <si>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</si>
  <si>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</si>
  <si>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</si>
  <si>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</si>
  <si>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</si>
  <si>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</si>
  <si>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</si>
  <si>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</si>
  <si>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</si>
  <si>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</si>
  <si>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</si>
  <si>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</si>
  <si>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</si>
  <si>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</si>
  <si>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</si>
  <si>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</si>
  <si>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</si>
  <si>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</si>
  <si>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</si>
  <si>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</si>
  <si>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</si>
  <si>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</si>
  <si>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</si>
  <si>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</si>
  <si>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</si>
  <si>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</si>
  <si>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</si>
  <si>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</si>
  <si>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</si>
  <si>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</si>
  <si>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</si>
  <si>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</si>
  <si>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</si>
  <si>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</si>
  <si>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</si>
  <si>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</si>
  <si>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</si>
  <si>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</si>
  <si>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</si>
  <si>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</si>
  <si>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</si>
  <si>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</si>
  <si>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</si>
  <si>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</si>
  <si>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</si>
  <si>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</si>
  <si>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</si>
  <si>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</si>
  <si>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</si>
  <si>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</si>
  <si>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</si>
  <si>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</si>
  <si>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</si>
  <si>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</si>
  <si>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</si>
  <si>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</si>
  <si>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</si>
  <si>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</si>
  <si>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</si>
  <si>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</si>
  <si>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</si>
  <si>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</si>
  <si>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</si>
  <si>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</si>
  <si>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</si>
  <si>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</si>
  <si>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</si>
  <si>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</si>
  <si>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</si>
  <si>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</si>
  <si>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</si>
  <si>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</si>
  <si>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</si>
  <si>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</si>
  <si>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</si>
  <si>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</si>
  <si>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</si>
  <si>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</si>
  <si>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</si>
  <si>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</si>
  <si>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</si>
  <si>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</si>
  <si>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</si>
  <si>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</si>
  <si>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</si>
  <si>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</si>
  <si>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</si>
  <si>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</si>
  <si>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</si>
  <si>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</si>
  <si>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</si>
  <si>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</si>
  <si>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</si>
  <si>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</si>
  <si>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</si>
  <si>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</si>
  <si>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</si>
  <si>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</si>
  <si>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</si>
  <si>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</si>
  <si>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</si>
  <si>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</si>
  <si>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</si>
  <si>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</si>
  <si>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</si>
  <si>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</si>
  <si>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</si>
  <si>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</si>
  <si>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</si>
  <si>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</si>
  <si>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</si>
  <si>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</si>
  <si>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</si>
  <si>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</si>
  <si>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3-35</t>
  </si>
  <si>
    <t>3-36</t>
  </si>
  <si>
    <t>3-37</t>
  </si>
  <si>
    <t>3-38</t>
  </si>
  <si>
    <t>3-39</t>
  </si>
  <si>
    <t>3-40</t>
  </si>
  <si>
    <t>4-01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</si>
  <si>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</si>
  <si>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</si>
  <si>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</si>
  <si>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</si>
  <si>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</si>
  <si>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</si>
  <si>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</si>
  <si>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</si>
  <si>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</si>
  <si>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</si>
  <si>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</si>
  <si>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</si>
  <si>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</si>
  <si>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</si>
  <si>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</si>
  <si>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</si>
  <si>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</si>
  <si>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</si>
  <si>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</si>
  <si>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</si>
  <si>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</si>
  <si>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</si>
  <si>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</si>
  <si>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</si>
  <si>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</si>
  <si>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</si>
  <si>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</si>
  <si>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</si>
  <si>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</si>
  <si>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</si>
  <si>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4-32</t>
  </si>
  <si>
    <t>4-33</t>
  </si>
  <si>
    <t>4-34</t>
  </si>
  <si>
    <t>4-35</t>
  </si>
  <si>
    <t>4-36</t>
  </si>
  <si>
    <t>4-37</t>
  </si>
  <si>
    <t>4-38</t>
  </si>
  <si>
    <t>4-39</t>
  </si>
  <si>
    <t>4-40</t>
  </si>
  <si>
    <t>5-01</t>
  </si>
  <si>
    <t>5-02</t>
  </si>
  <si>
    <t>5-03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</si>
  <si>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</si>
  <si>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</si>
  <si>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</si>
  <si>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</si>
  <si>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</si>
  <si>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</si>
  <si>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</si>
  <si>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</si>
  <si>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</si>
  <si>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</si>
  <si>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</si>
  <si>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</si>
  <si>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</si>
  <si>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</si>
  <si>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</si>
  <si>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</si>
  <si>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</si>
  <si>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</si>
  <si>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</si>
  <si>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</si>
  <si>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</si>
  <si>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</si>
  <si>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</si>
  <si>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</si>
  <si>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</si>
  <si>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</si>
  <si>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</si>
  <si>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5-31</t>
  </si>
  <si>
    <t>5-32</t>
  </si>
  <si>
    <t>5-33</t>
  </si>
  <si>
    <t>5-34</t>
  </si>
  <si>
    <t>5-35</t>
  </si>
  <si>
    <t>5-36</t>
  </si>
  <si>
    <t>5-37</t>
  </si>
  <si>
    <t>5-38</t>
  </si>
  <si>
    <t>5-39</t>
  </si>
  <si>
    <t>5-40</t>
  </si>
  <si>
    <t>6-01</t>
  </si>
  <si>
    <t>6-02</t>
  </si>
  <si>
    <t>6-03</t>
  </si>
  <si>
    <t>6-04</t>
  </si>
  <si>
    <t>6-05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</si>
  <si>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</si>
  <si>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</si>
  <si>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</si>
  <si>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</si>
  <si>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</si>
  <si>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</si>
  <si>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</si>
  <si>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</si>
  <si>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</si>
  <si>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</si>
  <si>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</si>
  <si>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</si>
  <si>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</si>
  <si>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</si>
  <si>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</si>
  <si>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</si>
  <si>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</si>
  <si>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</si>
  <si>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</si>
  <si>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6-25</t>
  </si>
  <si>
    <t>6-26</t>
  </si>
  <si>
    <t>6-27</t>
  </si>
  <si>
    <t>6-28</t>
  </si>
  <si>
    <t>6-29</t>
  </si>
  <si>
    <t>6-30</t>
  </si>
  <si>
    <t>6-31</t>
  </si>
  <si>
    <t>6-32</t>
  </si>
  <si>
    <t>6-33</t>
  </si>
  <si>
    <t>6-34</t>
  </si>
  <si>
    <t>6-35</t>
  </si>
  <si>
    <t>6-36</t>
  </si>
  <si>
    <t>6-37</t>
  </si>
  <si>
    <t>6-38</t>
  </si>
  <si>
    <t>6-39</t>
  </si>
  <si>
    <t>6-40</t>
  </si>
  <si>
    <t>7-01</t>
  </si>
  <si>
    <t>7-02</t>
  </si>
  <si>
    <t>7-03</t>
  </si>
  <si>
    <t>7-04</t>
  </si>
  <si>
    <t>7-05</t>
  </si>
  <si>
    <t>7-06</t>
  </si>
  <si>
    <t>7-07</t>
  </si>
  <si>
    <t>7-08</t>
  </si>
  <si>
    <t>7-09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</si>
  <si>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</si>
  <si>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</si>
  <si>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</si>
  <si>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</si>
  <si>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</si>
  <si>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</si>
  <si>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</si>
  <si>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</si>
  <si>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</si>
  <si>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</si>
  <si>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</si>
  <si>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</si>
  <si>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</si>
  <si>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</si>
  <si>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</si>
  <si>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</si>
  <si>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7-26</t>
  </si>
  <si>
    <t>7-27</t>
  </si>
  <si>
    <t>7-28</t>
  </si>
  <si>
    <t>7-29</t>
  </si>
  <si>
    <t>7-30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</si>
  <si>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</si>
  <si>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</si>
  <si>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</si>
  <si>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</si>
  <si>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</si>
  <si>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</si>
  <si>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</si>
  <si>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</si>
  <si>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</si>
  <si>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</si>
  <si>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8-01</t>
  </si>
  <si>
    <t>8-02</t>
  </si>
  <si>
    <t>8-03</t>
  </si>
  <si>
    <t>8-04</t>
  </si>
  <si>
    <t>8-05</t>
  </si>
  <si>
    <t>8-06</t>
  </si>
  <si>
    <t>8-07</t>
  </si>
  <si>
    <t>8-08</t>
  </si>
  <si>
    <t>8-09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</si>
  <si>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</si>
  <si>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</si>
  <si>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</si>
  <si>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</si>
  <si>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</si>
  <si>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</si>
  <si>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</si>
  <si>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</si>
  <si>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</si>
  <si>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</si>
  <si>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</si>
  <si>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</si>
  <si>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</si>
  <si>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</si>
  <si>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</si>
  <si>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</si>
  <si>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</si>
  <si>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</si>
  <si>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</si>
  <si>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</si>
  <si>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</si>
  <si>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8-31</t>
  </si>
  <si>
    <t>8-32</t>
  </si>
  <si>
    <t>8-33</t>
  </si>
  <si>
    <t>8-34</t>
  </si>
  <si>
    <t>8-35</t>
  </si>
  <si>
    <t>8-36</t>
  </si>
  <si>
    <t>8-37</t>
  </si>
  <si>
    <t>8-38</t>
  </si>
  <si>
    <t>8-39</t>
  </si>
  <si>
    <t>8-40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</si>
  <si>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</si>
  <si>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</si>
  <si>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</si>
  <si>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</si>
  <si>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</si>
  <si>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</si>
  <si>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</si>
  <si>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</si>
  <si>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</si>
  <si>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</si>
  <si>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</si>
  <si>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</si>
  <si>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</si>
  <si>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</si>
  <si>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</si>
  <si>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</si>
  <si>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</si>
  <si>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</si>
  <si>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</si>
  <si>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</si>
  <si>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</si>
  <si>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</si>
  <si>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</si>
  <si>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</si>
  <si>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</si>
  <si>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</si>
  <si>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</si>
  <si>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</si>
  <si>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</si>
  <si>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</si>
  <si>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</si>
  <si>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</si>
  <si>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</si>
  <si>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9-34</t>
  </si>
  <si>
    <t>9-35</t>
  </si>
  <si>
    <t>9-36</t>
  </si>
  <si>
    <t>9-37</t>
  </si>
  <si>
    <t>9-38</t>
  </si>
  <si>
    <t>9-39</t>
  </si>
  <si>
    <t>9-40</t>
  </si>
  <si>
    <t>集計人数</t>
    <rPh sb="0" eb="2">
      <t>シュウケイ</t>
    </rPh>
    <rPh sb="2" eb="4">
      <t>ニンズウ</t>
    </rPh>
    <phoneticPr fontId="3"/>
  </si>
  <si>
    <t>②　国　　　語</t>
    <rPh sb="2" eb="3">
      <t>クニ</t>
    </rPh>
    <rPh sb="6" eb="7">
      <t>ゴ</t>
    </rPh>
    <phoneticPr fontId="3"/>
  </si>
  <si>
    <t>②学力調査得点分布表</t>
    <rPh sb="1" eb="3">
      <t>ガクリョク</t>
    </rPh>
    <rPh sb="3" eb="5">
      <t>チョウサ</t>
    </rPh>
    <rPh sb="5" eb="7">
      <t>トクテン</t>
    </rPh>
    <rPh sb="7" eb="9">
      <t>ブンプ</t>
    </rPh>
    <rPh sb="9" eb="10">
      <t>ヒョウ</t>
    </rPh>
    <phoneticPr fontId="3"/>
  </si>
  <si>
    <t>②国語</t>
    <rPh sb="1" eb="2">
      <t>クニ</t>
    </rPh>
    <rPh sb="2" eb="3">
      <t>ゴ</t>
    </rPh>
    <phoneticPr fontId="3"/>
  </si>
  <si>
    <t>②社会</t>
    <rPh sb="1" eb="2">
      <t>シャ</t>
    </rPh>
    <rPh sb="2" eb="3">
      <t>カイ</t>
    </rPh>
    <phoneticPr fontId="3"/>
  </si>
  <si>
    <t>②数学</t>
    <rPh sb="1" eb="2">
      <t>カズ</t>
    </rPh>
    <rPh sb="2" eb="3">
      <t>ガク</t>
    </rPh>
    <phoneticPr fontId="3"/>
  </si>
  <si>
    <t>②理科</t>
    <rPh sb="1" eb="2">
      <t>リ</t>
    </rPh>
    <rPh sb="2" eb="3">
      <t>カ</t>
    </rPh>
    <phoneticPr fontId="3"/>
  </si>
  <si>
    <t>②英語</t>
    <rPh sb="1" eb="2">
      <t>エイ</t>
    </rPh>
    <rPh sb="2" eb="3">
      <t>ゴ</t>
    </rPh>
    <phoneticPr fontId="3"/>
  </si>
  <si>
    <t>②学力調査正答・誤答・無答数表</t>
    <rPh sb="1" eb="3">
      <t>ガクリョク</t>
    </rPh>
    <rPh sb="3" eb="5">
      <t>チョウサ</t>
    </rPh>
    <rPh sb="5" eb="7">
      <t>セイトウ</t>
    </rPh>
    <rPh sb="8" eb="10">
      <t>ゴトウ</t>
    </rPh>
    <rPh sb="11" eb="12">
      <t>ム</t>
    </rPh>
    <rPh sb="12" eb="13">
      <t>コタエ</t>
    </rPh>
    <rPh sb="13" eb="14">
      <t>スウ</t>
    </rPh>
    <rPh sb="14" eb="15">
      <t>オモテ</t>
    </rPh>
    <phoneticPr fontId="3"/>
  </si>
  <si>
    <t>②国語</t>
    <rPh sb="1" eb="3">
      <t>コクゴ</t>
    </rPh>
    <phoneticPr fontId="3"/>
  </si>
  <si>
    <t>②社会</t>
    <rPh sb="1" eb="3">
      <t>シャカイ</t>
    </rPh>
    <phoneticPr fontId="3"/>
  </si>
  <si>
    <t>②数学</t>
    <rPh sb="1" eb="3">
      <t>スウガク</t>
    </rPh>
    <phoneticPr fontId="3"/>
  </si>
  <si>
    <t>②理科</t>
    <rPh sb="1" eb="3">
      <t>リカ</t>
    </rPh>
    <phoneticPr fontId="3"/>
  </si>
  <si>
    <t>②英語</t>
    <rPh sb="1" eb="3">
      <t>エイゴ</t>
    </rPh>
    <phoneticPr fontId="3"/>
  </si>
  <si>
    <t>②　英　　　語</t>
    <rPh sb="2" eb="3">
      <t>エイ</t>
    </rPh>
    <rPh sb="6" eb="7">
      <t>ゴ</t>
    </rPh>
    <phoneticPr fontId="3"/>
  </si>
  <si>
    <t>②　理　　　科</t>
    <rPh sb="2" eb="3">
      <t>リ</t>
    </rPh>
    <rPh sb="6" eb="7">
      <t>カ</t>
    </rPh>
    <phoneticPr fontId="3"/>
  </si>
  <si>
    <t>②　数　　　学</t>
    <rPh sb="2" eb="3">
      <t>カズ</t>
    </rPh>
    <rPh sb="6" eb="7">
      <t>ガク</t>
    </rPh>
    <phoneticPr fontId="3"/>
  </si>
  <si>
    <t>②　社　　　会</t>
    <rPh sb="2" eb="3">
      <t>シャ</t>
    </rPh>
    <rPh sb="6" eb="7">
      <t>カイ</t>
    </rPh>
    <phoneticPr fontId="3"/>
  </si>
  <si>
    <t>２年</t>
    <rPh sb="1" eb="2">
      <t>ネン</t>
    </rPh>
    <phoneticPr fontId="3"/>
  </si>
  <si>
    <t>各々の左の欄には</t>
    <phoneticPr fontId="3"/>
  </si>
  <si>
    <t>他と同様に正答・誤答・無答の数字を、</t>
    <rPh sb="11" eb="13">
      <t xml:space="preserve">ムトウ </t>
    </rPh>
    <phoneticPr fontId="3"/>
  </si>
  <si>
    <t>右の欄には得点を入力してください。</t>
    <phoneticPr fontId="3"/>
  </si>
  <si>
    <t>採点は、</t>
    <rPh sb="0" eb="2">
      <t>サイテン</t>
    </rPh>
    <phoneticPr fontId="3"/>
  </si>
  <si>
    <t>「書くこと」を見る問題の採点について</t>
    <rPh sb="1" eb="2">
      <t>カ</t>
    </rPh>
    <rPh sb="7" eb="8">
      <t>ミ</t>
    </rPh>
    <rPh sb="9" eb="11">
      <t>モンダイ</t>
    </rPh>
    <rPh sb="12" eb="14">
      <t>サイテン</t>
    </rPh>
    <phoneticPr fontId="3"/>
  </si>
  <si>
    <t>を参照してください。</t>
    <rPh sb="1" eb="3">
      <t>サンショウ</t>
    </rPh>
    <phoneticPr fontId="3"/>
  </si>
  <si>
    <t>小問10、28～32には部分点があるため､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</si>
</sst>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_ "/>
    <numFmt numFmtId="177" formatCode="#,##0_ "/>
    <numFmt numFmtId="178" formatCode="0.00_ "/>
  </numFmts>
  <fonts count="2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name val="ＭＳ Ｐゴシック"/>
      <family val="2"/>
      <charset val="128"/>
    </font>
    <font>
      <sz val="11"/>
      <color rgb="FF000000"/>
      <name val="ＭＳ Ｐゴシック"/>
      <family val="2"/>
      <charset val="128"/>
      <scheme val="major"/>
    </font>
    <font>
      <sz val="10"/>
      <color indexed="10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rgb="FFFF8080"/>
        <bgColor rgb="FF000000"/>
      </patternFill>
    </fill>
  </fills>
  <borders count="1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62">
    <xf numFmtId="0" fontId="0" fillId="0" borderId="0" xfId="0"/>
    <xf numFmtId="0" fontId="4" fillId="24" borderId="10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0" xfId="0" applyBorder="1"/>
    <xf numFmtId="0" fontId="6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6" xfId="0" applyFont="1" applyBorder="1" applyAlignment="1">
      <alignment horizontal="center"/>
    </xf>
    <xf numFmtId="177" fontId="0" fillId="0" borderId="34" xfId="0" applyNumberForma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25" borderId="35" xfId="0" applyFont="1" applyFill="1" applyBorder="1" applyAlignment="1" applyProtection="1">
      <alignment horizontal="center"/>
      <protection locked="0"/>
    </xf>
    <xf numFmtId="0" fontId="4" fillId="25" borderId="36" xfId="0" applyFont="1" applyFill="1" applyBorder="1" applyAlignment="1" applyProtection="1">
      <alignment horizontal="center"/>
      <protection locked="0"/>
    </xf>
    <xf numFmtId="0" fontId="4" fillId="25" borderId="10" xfId="0" applyFont="1" applyFill="1" applyBorder="1" applyAlignment="1" applyProtection="1">
      <alignment horizontal="center"/>
      <protection locked="0"/>
    </xf>
    <xf numFmtId="0" fontId="4" fillId="26" borderId="35" xfId="0" applyFont="1" applyFill="1" applyBorder="1" applyAlignment="1" applyProtection="1">
      <alignment horizontal="center"/>
      <protection locked="0"/>
    </xf>
    <xf numFmtId="0" fontId="4" fillId="26" borderId="31" xfId="0" applyFont="1" applyFill="1" applyBorder="1" applyAlignment="1" applyProtection="1">
      <alignment horizontal="right"/>
      <protection locked="0"/>
    </xf>
    <xf numFmtId="0" fontId="4" fillId="26" borderId="36" xfId="0" applyFont="1" applyFill="1" applyBorder="1" applyAlignment="1" applyProtection="1">
      <alignment horizontal="center"/>
      <protection locked="0"/>
    </xf>
    <xf numFmtId="0" fontId="4" fillId="26" borderId="10" xfId="0" applyFont="1" applyFill="1" applyBorder="1" applyAlignment="1" applyProtection="1">
      <alignment horizontal="center"/>
      <protection locked="0"/>
    </xf>
    <xf numFmtId="0" fontId="4" fillId="26" borderId="25" xfId="0" applyFont="1" applyFill="1" applyBorder="1" applyAlignment="1" applyProtection="1">
      <alignment horizontal="right"/>
      <protection locked="0"/>
    </xf>
    <xf numFmtId="0" fontId="4" fillId="28" borderId="36" xfId="0" applyFont="1" applyFill="1" applyBorder="1" applyAlignment="1" applyProtection="1">
      <alignment horizontal="center"/>
      <protection locked="0"/>
    </xf>
    <xf numFmtId="0" fontId="4" fillId="28" borderId="1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4" fillId="0" borderId="23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28" borderId="38" xfId="0" applyFont="1" applyFill="1" applyBorder="1" applyAlignment="1" applyProtection="1">
      <alignment horizontal="center"/>
      <protection locked="0"/>
    </xf>
    <xf numFmtId="0" fontId="4" fillId="28" borderId="22" xfId="0" applyFont="1" applyFill="1" applyBorder="1" applyAlignment="1" applyProtection="1">
      <alignment horizontal="right"/>
      <protection locked="0"/>
    </xf>
    <xf numFmtId="0" fontId="4" fillId="24" borderId="38" xfId="0" applyFont="1" applyFill="1" applyBorder="1" applyAlignment="1" applyProtection="1">
      <alignment horizontal="center"/>
      <protection locked="0"/>
    </xf>
    <xf numFmtId="0" fontId="4" fillId="24" borderId="22" xfId="0" applyFont="1" applyFill="1" applyBorder="1" applyAlignment="1" applyProtection="1">
      <alignment horizontal="right"/>
      <protection locked="0"/>
    </xf>
    <xf numFmtId="0" fontId="4" fillId="26" borderId="38" xfId="0" applyFont="1" applyFill="1" applyBorder="1" applyAlignment="1" applyProtection="1">
      <alignment horizontal="center"/>
      <protection locked="0"/>
    </xf>
    <xf numFmtId="0" fontId="4" fillId="26" borderId="22" xfId="0" applyFont="1" applyFill="1" applyBorder="1" applyAlignment="1" applyProtection="1">
      <alignment horizontal="right"/>
      <protection locked="0"/>
    </xf>
    <xf numFmtId="0" fontId="4" fillId="25" borderId="38" xfId="0" applyFont="1" applyFill="1" applyBorder="1" applyAlignment="1" applyProtection="1">
      <alignment horizontal="center"/>
      <protection locked="0"/>
    </xf>
    <xf numFmtId="0" fontId="4" fillId="25" borderId="39" xfId="0" applyFont="1" applyFill="1" applyBorder="1" applyAlignment="1" applyProtection="1">
      <alignment horizontal="right"/>
      <protection locked="0"/>
    </xf>
    <xf numFmtId="0" fontId="4" fillId="28" borderId="40" xfId="0" applyFont="1" applyFill="1" applyBorder="1" applyAlignment="1" applyProtection="1">
      <alignment horizontal="center"/>
      <protection locked="0"/>
    </xf>
    <xf numFmtId="0" fontId="4" fillId="24" borderId="40" xfId="0" applyFont="1" applyFill="1" applyBorder="1" applyAlignment="1" applyProtection="1">
      <alignment horizontal="center"/>
      <protection locked="0"/>
    </xf>
    <xf numFmtId="0" fontId="4" fillId="24" borderId="41" xfId="0" applyFont="1" applyFill="1" applyBorder="1" applyAlignment="1" applyProtection="1">
      <alignment horizontal="right"/>
      <protection locked="0"/>
    </xf>
    <xf numFmtId="0" fontId="4" fillId="26" borderId="40" xfId="0" applyFont="1" applyFill="1" applyBorder="1" applyAlignment="1" applyProtection="1">
      <alignment horizontal="center"/>
      <protection locked="0"/>
    </xf>
    <xf numFmtId="0" fontId="4" fillId="25" borderId="40" xfId="0" applyFont="1" applyFill="1" applyBorder="1" applyAlignment="1" applyProtection="1">
      <alignment horizontal="center"/>
      <protection locked="0"/>
    </xf>
    <xf numFmtId="0" fontId="4" fillId="25" borderId="42" xfId="0" applyFont="1" applyFill="1" applyBorder="1" applyAlignment="1" applyProtection="1">
      <alignment horizontal="right"/>
      <protection locked="0"/>
    </xf>
    <xf numFmtId="176" fontId="4" fillId="0" borderId="0" xfId="0" applyNumberFormat="1" applyFont="1" applyAlignment="1">
      <alignment horizontal="center"/>
    </xf>
    <xf numFmtId="49" fontId="4" fillId="0" borderId="11" xfId="0" applyNumberFormat="1" applyFont="1" applyBorder="1" applyAlignment="1">
      <alignment horizontal="right"/>
    </xf>
    <xf numFmtId="49" fontId="4" fillId="0" borderId="23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right"/>
    </xf>
    <xf numFmtId="49" fontId="4" fillId="0" borderId="3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/>
    </xf>
    <xf numFmtId="0" fontId="4" fillId="27" borderId="39" xfId="0" applyFont="1" applyFill="1" applyBorder="1" applyAlignment="1" applyProtection="1">
      <alignment horizontal="right"/>
      <protection locked="0"/>
    </xf>
    <xf numFmtId="0" fontId="4" fillId="27" borderId="42" xfId="0" applyFont="1" applyFill="1" applyBorder="1" applyAlignment="1" applyProtection="1">
      <alignment horizontal="right"/>
      <protection locked="0"/>
    </xf>
    <xf numFmtId="0" fontId="4" fillId="27" borderId="43" xfId="0" applyFont="1" applyFill="1" applyBorder="1" applyAlignment="1" applyProtection="1">
      <alignment horizontal="right"/>
      <protection locked="0"/>
    </xf>
    <xf numFmtId="0" fontId="0" fillId="0" borderId="0" xfId="0" applyAlignment="1">
      <alignment vertical="top"/>
    </xf>
    <xf numFmtId="0" fontId="4" fillId="29" borderId="23" xfId="0" applyFont="1" applyFill="1" applyBorder="1" applyAlignment="1">
      <alignment horizontal="right"/>
    </xf>
    <xf numFmtId="0" fontId="4" fillId="29" borderId="15" xfId="0" applyFont="1" applyFill="1" applyBorder="1" applyAlignment="1">
      <alignment horizontal="right"/>
    </xf>
    <xf numFmtId="0" fontId="4" fillId="30" borderId="23" xfId="0" applyFont="1" applyFill="1" applyBorder="1" applyAlignment="1">
      <alignment horizontal="right"/>
    </xf>
    <xf numFmtId="0" fontId="4" fillId="30" borderId="15" xfId="0" applyFont="1" applyFill="1" applyBorder="1" applyAlignment="1">
      <alignment horizontal="right"/>
    </xf>
    <xf numFmtId="0" fontId="4" fillId="29" borderId="37" xfId="0" applyFont="1" applyFill="1" applyBorder="1" applyAlignment="1">
      <alignment horizontal="right"/>
    </xf>
    <xf numFmtId="0" fontId="4" fillId="30" borderId="37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31" borderId="0" xfId="0" applyFill="1"/>
    <xf numFmtId="0" fontId="4" fillId="0" borderId="34" xfId="0" applyFont="1" applyBorder="1" applyAlignment="1">
      <alignment shrinkToFit="1"/>
    </xf>
    <xf numFmtId="0" fontId="4" fillId="0" borderId="46" xfId="0" applyFont="1" applyBorder="1" applyAlignment="1">
      <alignment shrinkToFit="1"/>
    </xf>
    <xf numFmtId="0" fontId="4" fillId="0" borderId="47" xfId="0" applyFont="1" applyBorder="1" applyAlignment="1">
      <alignment shrinkToFit="1"/>
    </xf>
    <xf numFmtId="0" fontId="4" fillId="0" borderId="48" xfId="0" applyFont="1" applyBorder="1" applyAlignment="1">
      <alignment shrinkToFit="1"/>
    </xf>
    <xf numFmtId="0" fontId="4" fillId="0" borderId="49" xfId="0" applyFont="1" applyBorder="1" applyAlignment="1">
      <alignment shrinkToFit="1"/>
    </xf>
    <xf numFmtId="0" fontId="4" fillId="0" borderId="50" xfId="0" applyFont="1" applyBorder="1" applyAlignment="1">
      <alignment shrinkToFit="1"/>
    </xf>
    <xf numFmtId="0" fontId="4" fillId="0" borderId="33" xfId="0" applyFont="1" applyBorder="1" applyAlignment="1">
      <alignment shrinkToFit="1"/>
    </xf>
    <xf numFmtId="0" fontId="4" fillId="0" borderId="51" xfId="0" applyFont="1" applyBorder="1" applyAlignment="1">
      <alignment shrinkToFit="1"/>
    </xf>
    <xf numFmtId="0" fontId="4" fillId="0" borderId="52" xfId="0" applyFont="1" applyBorder="1" applyAlignment="1">
      <alignment shrinkToFit="1"/>
    </xf>
    <xf numFmtId="0" fontId="4" fillId="0" borderId="53" xfId="0" applyFont="1" applyBorder="1" applyAlignment="1">
      <alignment shrinkToFit="1"/>
    </xf>
    <xf numFmtId="0" fontId="4" fillId="0" borderId="54" xfId="0" applyFont="1" applyBorder="1" applyAlignment="1">
      <alignment shrinkToFit="1"/>
    </xf>
    <xf numFmtId="0" fontId="4" fillId="0" borderId="55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9" xfId="0" applyFont="1" applyBorder="1" applyAlignment="1">
      <alignment shrinkToFit="1"/>
    </xf>
    <xf numFmtId="0" fontId="4" fillId="28" borderId="56" xfId="0" applyFont="1" applyFill="1" applyBorder="1" applyAlignment="1" applyProtection="1">
      <alignment horizontal="center"/>
      <protection locked="0"/>
    </xf>
    <xf numFmtId="0" fontId="4" fillId="29" borderId="28" xfId="0" applyFont="1" applyFill="1" applyBorder="1" applyAlignment="1">
      <alignment horizontal="right"/>
    </xf>
    <xf numFmtId="0" fontId="4" fillId="30" borderId="28" xfId="0" applyFont="1" applyFill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24" borderId="56" xfId="0" applyFont="1" applyFill="1" applyBorder="1" applyAlignment="1" applyProtection="1">
      <alignment horizontal="center"/>
      <protection locked="0"/>
    </xf>
    <xf numFmtId="0" fontId="4" fillId="24" borderId="27" xfId="0" applyFont="1" applyFill="1" applyBorder="1" applyAlignment="1" applyProtection="1">
      <alignment horizontal="right"/>
      <protection locked="0"/>
    </xf>
    <xf numFmtId="0" fontId="4" fillId="27" borderId="57" xfId="0" applyFont="1" applyFill="1" applyBorder="1" applyAlignment="1" applyProtection="1">
      <alignment horizontal="right"/>
      <protection locked="0"/>
    </xf>
    <xf numFmtId="0" fontId="4" fillId="0" borderId="58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3" xfId="0" applyFont="1" applyBorder="1" applyAlignment="1">
      <alignment shrinkToFit="1"/>
    </xf>
    <xf numFmtId="0" fontId="4" fillId="0" borderId="64" xfId="0" applyFont="1" applyBorder="1" applyAlignment="1">
      <alignment shrinkToFit="1"/>
    </xf>
    <xf numFmtId="0" fontId="4" fillId="0" borderId="65" xfId="0" applyFont="1" applyBorder="1" applyAlignment="1">
      <alignment shrinkToFit="1"/>
    </xf>
    <xf numFmtId="0" fontId="4" fillId="26" borderId="27" xfId="0" applyFont="1" applyFill="1" applyBorder="1" applyAlignment="1" applyProtection="1">
      <alignment horizontal="right"/>
      <protection locked="0"/>
    </xf>
    <xf numFmtId="0" fontId="4" fillId="26" borderId="42" xfId="0" applyFont="1" applyFill="1" applyBorder="1" applyAlignment="1" applyProtection="1">
      <alignment horizontal="right"/>
      <protection locked="0"/>
    </xf>
    <xf numFmtId="0" fontId="4" fillId="25" borderId="75" xfId="0" applyFont="1" applyFill="1" applyBorder="1" applyAlignment="1" applyProtection="1">
      <alignment horizontal="right"/>
      <protection locked="0"/>
    </xf>
    <xf numFmtId="0" fontId="4" fillId="25" borderId="58" xfId="0" applyFont="1" applyFill="1" applyBorder="1" applyAlignment="1" applyProtection="1">
      <alignment horizontal="right"/>
      <protection locked="0"/>
    </xf>
    <xf numFmtId="0" fontId="4" fillId="25" borderId="50" xfId="0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30" borderId="11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 applyProtection="1">
      <alignment horizontal="right"/>
      <protection locked="0"/>
    </xf>
    <xf numFmtId="0" fontId="4" fillId="29" borderId="9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shrinkToFit="1"/>
    </xf>
    <xf numFmtId="0" fontId="4" fillId="0" borderId="34" xfId="0" applyFont="1" applyBorder="1" applyAlignment="1">
      <alignment horizontal="center" shrinkToFit="1"/>
    </xf>
    <xf numFmtId="0" fontId="4" fillId="0" borderId="98" xfId="0" applyFont="1" applyBorder="1"/>
    <xf numFmtId="0" fontId="4" fillId="0" borderId="11" xfId="0" applyFont="1" applyBorder="1"/>
    <xf numFmtId="0" fontId="4" fillId="0" borderId="10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99" xfId="0" applyFont="1" applyBorder="1"/>
    <xf numFmtId="0" fontId="4" fillId="0" borderId="35" xfId="0" applyFont="1" applyBorder="1"/>
    <xf numFmtId="0" fontId="4" fillId="26" borderId="56" xfId="0" applyFont="1" applyFill="1" applyBorder="1" applyAlignment="1" applyProtection="1">
      <alignment horizontal="center"/>
      <protection locked="0"/>
    </xf>
    <xf numFmtId="0" fontId="4" fillId="0" borderId="7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shrinkToFit="1"/>
    </xf>
    <xf numFmtId="0" fontId="4" fillId="0" borderId="48" xfId="0" applyFont="1" applyBorder="1" applyAlignment="1">
      <alignment horizontal="center" shrinkToFit="1"/>
    </xf>
    <xf numFmtId="0" fontId="4" fillId="0" borderId="119" xfId="0" applyFont="1" applyBorder="1" applyAlignment="1">
      <alignment horizontal="center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0" fontId="0" fillId="0" borderId="11" xfId="0" applyBorder="1" applyAlignment="1">
      <alignment shrinkToFit="1"/>
    </xf>
    <xf numFmtId="0" fontId="4" fillId="0" borderId="124" xfId="0" applyFont="1" applyBorder="1"/>
    <xf numFmtId="0" fontId="4" fillId="0" borderId="125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/>
    </xf>
    <xf numFmtId="0" fontId="4" fillId="0" borderId="117" xfId="0" applyFont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176" fontId="4" fillId="0" borderId="120" xfId="0" applyNumberFormat="1" applyFont="1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0" xfId="0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00" xfId="0" applyFont="1" applyBorder="1" applyAlignment="1">
      <alignment horizontal="right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right"/>
    </xf>
    <xf numFmtId="0" fontId="4" fillId="0" borderId="10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1" xfId="0" applyFont="1" applyBorder="1" applyAlignment="1">
      <alignment horizontal="right"/>
    </xf>
    <xf numFmtId="0" fontId="4" fillId="0" borderId="98" xfId="0" applyFont="1" applyBorder="1" applyAlignment="1">
      <alignment horizontal="center" vertical="center"/>
    </xf>
    <xf numFmtId="0" fontId="4" fillId="28" borderId="35" xfId="0" applyFont="1" applyFill="1" applyBorder="1" applyAlignment="1" applyProtection="1">
      <alignment horizontal="center"/>
      <protection locked="0"/>
    </xf>
    <xf numFmtId="0" fontId="4" fillId="29" borderId="11" xfId="0" applyFont="1" applyFill="1" applyBorder="1" applyAlignment="1">
      <alignment horizontal="right"/>
    </xf>
    <xf numFmtId="0" fontId="4" fillId="30" borderId="11" xfId="0" applyFont="1" applyFill="1" applyBorder="1" applyAlignment="1">
      <alignment horizontal="right"/>
    </xf>
    <xf numFmtId="0" fontId="4" fillId="0" borderId="99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31" xfId="0" applyFont="1" applyBorder="1"/>
    <xf numFmtId="0" fontId="4" fillId="0" borderId="44" xfId="0" applyFont="1" applyBorder="1" applyAlignment="1">
      <alignment horizontal="right"/>
    </xf>
    <xf numFmtId="0" fontId="4" fillId="24" borderId="35" xfId="0" applyFont="1" applyFill="1" applyBorder="1" applyAlignment="1" applyProtection="1">
      <alignment horizontal="center"/>
      <protection locked="0"/>
    </xf>
    <xf numFmtId="0" fontId="4" fillId="24" borderId="31" xfId="0" applyFont="1" applyFill="1" applyBorder="1" applyAlignment="1" applyProtection="1">
      <alignment horizontal="right"/>
      <protection locked="0"/>
    </xf>
    <xf numFmtId="0" fontId="4" fillId="0" borderId="75" xfId="0" applyFont="1" applyBorder="1"/>
    <xf numFmtId="0" fontId="4" fillId="0" borderId="68" xfId="0" applyFont="1" applyBorder="1"/>
    <xf numFmtId="0" fontId="4" fillId="0" borderId="76" xfId="0" applyFont="1" applyBorder="1"/>
    <xf numFmtId="0" fontId="4" fillId="27" borderId="98" xfId="0" applyFont="1" applyFill="1" applyBorder="1" applyAlignment="1" applyProtection="1">
      <alignment horizontal="right"/>
      <protection locked="0"/>
    </xf>
    <xf numFmtId="0" fontId="4" fillId="0" borderId="78" xfId="0" applyFont="1" applyBorder="1"/>
    <xf numFmtId="0" fontId="4" fillId="0" borderId="88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/>
    </xf>
    <xf numFmtId="0" fontId="4" fillId="25" borderId="43" xfId="0" applyFont="1" applyFill="1" applyBorder="1" applyAlignment="1" applyProtection="1">
      <alignment horizontal="right"/>
      <protection locked="0"/>
    </xf>
    <xf numFmtId="0" fontId="0" fillId="33" borderId="11" xfId="0" applyFill="1" applyBorder="1" applyAlignment="1">
      <alignment horizontal="center" vertical="center" shrinkToFit="1"/>
    </xf>
    <xf numFmtId="0" fontId="0" fillId="33" borderId="98" xfId="0" applyFill="1" applyBorder="1" applyAlignment="1">
      <alignment horizontal="center" vertical="center" shrinkToFit="1"/>
    </xf>
    <xf numFmtId="0" fontId="4" fillId="29" borderId="58" xfId="0" applyFont="1" applyFill="1" applyBorder="1" applyAlignment="1">
      <alignment horizontal="center" vertical="center" shrinkToFit="1"/>
    </xf>
    <xf numFmtId="0" fontId="4" fillId="30" borderId="59" xfId="0" applyFont="1" applyFill="1" applyBorder="1" applyAlignment="1">
      <alignment horizontal="center" vertical="center" shrinkToFit="1"/>
    </xf>
    <xf numFmtId="0" fontId="4" fillId="29" borderId="15" xfId="0" applyFont="1" applyFill="1" applyBorder="1" applyAlignment="1">
      <alignment horizontal="center" vertical="center" shrinkToFit="1"/>
    </xf>
    <xf numFmtId="0" fontId="4" fillId="30" borderId="15" xfId="0" applyFont="1" applyFill="1" applyBorder="1" applyAlignment="1">
      <alignment horizontal="center" vertical="center" shrinkToFit="1"/>
    </xf>
    <xf numFmtId="0" fontId="4" fillId="29" borderId="43" xfId="0" applyFont="1" applyFill="1" applyBorder="1" applyAlignment="1">
      <alignment horizontal="center" vertical="center" shrinkToFit="1"/>
    </xf>
    <xf numFmtId="0" fontId="4" fillId="0" borderId="134" xfId="0" applyFont="1" applyBorder="1" applyAlignment="1">
      <alignment shrinkToFit="1"/>
    </xf>
    <xf numFmtId="0" fontId="4" fillId="0" borderId="135" xfId="0" applyFont="1" applyBorder="1" applyAlignment="1">
      <alignment shrinkToFit="1"/>
    </xf>
    <xf numFmtId="0" fontId="4" fillId="0" borderId="61" xfId="0" applyFont="1" applyBorder="1" applyAlignment="1">
      <alignment shrinkToFit="1"/>
    </xf>
    <xf numFmtId="0" fontId="4" fillId="0" borderId="136" xfId="0" applyFont="1" applyBorder="1" applyAlignment="1">
      <alignment shrinkToFit="1"/>
    </xf>
    <xf numFmtId="0" fontId="4" fillId="0" borderId="112" xfId="0" applyFont="1" applyBorder="1" applyAlignment="1">
      <alignment shrinkToFit="1"/>
    </xf>
    <xf numFmtId="0" fontId="4" fillId="0" borderId="62" xfId="0" applyFont="1" applyBorder="1" applyAlignment="1">
      <alignment shrinkToFit="1"/>
    </xf>
    <xf numFmtId="0" fontId="0" fillId="34" borderId="15" xfId="0" applyFill="1" applyBorder="1" applyAlignment="1">
      <alignment vertical="center"/>
    </xf>
    <xf numFmtId="0" fontId="0" fillId="34" borderId="101" xfId="0" applyFill="1" applyBorder="1" applyAlignment="1">
      <alignment vertical="center"/>
    </xf>
    <xf numFmtId="0" fontId="0" fillId="33" borderId="15" xfId="0" applyFill="1" applyBorder="1" applyAlignment="1">
      <alignment vertical="center"/>
    </xf>
    <xf numFmtId="0" fontId="0" fillId="33" borderId="101" xfId="0" applyFill="1" applyBorder="1" applyAlignment="1">
      <alignment vertical="center"/>
    </xf>
    <xf numFmtId="0" fontId="0" fillId="33" borderId="43" xfId="0" applyFill="1" applyBorder="1" applyAlignment="1">
      <alignment vertical="center"/>
    </xf>
    <xf numFmtId="0" fontId="0" fillId="34" borderId="57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100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33" borderId="100" xfId="0" applyFill="1" applyBorder="1" applyAlignment="1">
      <alignment horizontal="center" vertical="center"/>
    </xf>
    <xf numFmtId="0" fontId="0" fillId="33" borderId="57" xfId="0" applyFill="1" applyBorder="1" applyAlignment="1">
      <alignment horizontal="center" vertical="center"/>
    </xf>
    <xf numFmtId="0" fontId="0" fillId="33" borderId="98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44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44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4" borderId="102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4" borderId="103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03" xfId="0" applyFill="1" applyBorder="1" applyAlignment="1">
      <alignment horizontal="center" vertical="center"/>
    </xf>
    <xf numFmtId="0" fontId="0" fillId="33" borderId="102" xfId="0" applyFill="1" applyBorder="1" applyAlignment="1">
      <alignment horizontal="center" vertical="center"/>
    </xf>
    <xf numFmtId="0" fontId="0" fillId="34" borderId="104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05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33" borderId="105" xfId="0" applyFill="1" applyBorder="1" applyAlignment="1">
      <alignment horizontal="center" vertical="center"/>
    </xf>
    <xf numFmtId="0" fontId="0" fillId="33" borderId="104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101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33" borderId="101" xfId="0" applyFill="1" applyBorder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3" borderId="99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0" fontId="0" fillId="34" borderId="98" xfId="0" applyFill="1" applyBorder="1" applyAlignment="1">
      <alignment horizontal="center" vertical="center"/>
    </xf>
    <xf numFmtId="0" fontId="0" fillId="34" borderId="99" xfId="0" applyFill="1" applyBorder="1" applyAlignment="1">
      <alignment horizontal="center" vertical="center"/>
    </xf>
    <xf numFmtId="0" fontId="0" fillId="34" borderId="15" xfId="0" applyFill="1" applyBorder="1" applyAlignment="1">
      <alignment horizontal="right" vertical="center"/>
    </xf>
    <xf numFmtId="0" fontId="0" fillId="34" borderId="28" xfId="0" applyFill="1" applyBorder="1" applyAlignment="1">
      <alignment vertical="center"/>
    </xf>
    <xf numFmtId="0" fontId="0" fillId="33" borderId="100" xfId="0" applyFill="1" applyBorder="1" applyAlignment="1">
      <alignment vertical="center"/>
    </xf>
    <xf numFmtId="0" fontId="0" fillId="33" borderId="28" xfId="0" applyFill="1" applyBorder="1" applyAlignment="1">
      <alignment vertical="center"/>
    </xf>
    <xf numFmtId="0" fontId="0" fillId="33" borderId="57" xfId="0" applyFill="1" applyBorder="1" applyAlignment="1">
      <alignment vertical="center"/>
    </xf>
    <xf numFmtId="0" fontId="0" fillId="34" borderId="100" xfId="0" applyFill="1" applyBorder="1" applyAlignment="1">
      <alignment vertical="center"/>
    </xf>
    <xf numFmtId="0" fontId="0" fillId="34" borderId="23" xfId="0" applyFill="1" applyBorder="1" applyAlignment="1">
      <alignment vertical="center"/>
    </xf>
    <xf numFmtId="0" fontId="0" fillId="33" borderId="44" xfId="0" applyFill="1" applyBorder="1" applyAlignment="1">
      <alignment vertical="center"/>
    </xf>
    <xf numFmtId="0" fontId="0" fillId="33" borderId="23" xfId="0" applyFill="1" applyBorder="1" applyAlignment="1">
      <alignment vertical="center"/>
    </xf>
    <xf numFmtId="0" fontId="0" fillId="33" borderId="39" xfId="0" applyFill="1" applyBorder="1" applyAlignment="1">
      <alignment vertical="center"/>
    </xf>
    <xf numFmtId="0" fontId="0" fillId="34" borderId="44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0" fillId="33" borderId="45" xfId="0" applyFill="1" applyBorder="1" applyAlignment="1">
      <alignment vertical="center"/>
    </xf>
    <xf numFmtId="0" fontId="0" fillId="33" borderId="37" xfId="0" applyFill="1" applyBorder="1" applyAlignment="1">
      <alignment vertical="center"/>
    </xf>
    <xf numFmtId="0" fontId="0" fillId="33" borderId="42" xfId="0" applyFill="1" applyBorder="1" applyAlignment="1">
      <alignment vertical="center"/>
    </xf>
    <xf numFmtId="0" fontId="0" fillId="34" borderId="45" xfId="0" applyFill="1" applyBorder="1" applyAlignment="1">
      <alignment vertical="center"/>
    </xf>
    <xf numFmtId="0" fontId="0" fillId="34" borderId="28" xfId="0" applyFill="1" applyBorder="1" applyAlignment="1">
      <alignment horizontal="right" vertical="center"/>
    </xf>
    <xf numFmtId="0" fontId="0" fillId="34" borderId="23" xfId="0" applyFill="1" applyBorder="1" applyAlignment="1">
      <alignment horizontal="right" vertical="center"/>
    </xf>
    <xf numFmtId="0" fontId="0" fillId="34" borderId="30" xfId="0" applyFill="1" applyBorder="1" applyAlignment="1">
      <alignment horizontal="right" vertical="center"/>
    </xf>
    <xf numFmtId="0" fontId="0" fillId="34" borderId="14" xfId="0" applyFill="1" applyBorder="1" applyAlignment="1">
      <alignment horizontal="right" vertical="center"/>
    </xf>
    <xf numFmtId="0" fontId="0" fillId="34" borderId="11" xfId="0" applyFill="1" applyBorder="1" applyAlignment="1">
      <alignment horizontal="right" vertical="center"/>
    </xf>
    <xf numFmtId="0" fontId="1" fillId="0" borderId="0" xfId="0" applyFont="1"/>
    <xf numFmtId="0" fontId="4" fillId="0" borderId="62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1" fillId="0" borderId="133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5" xfId="0" applyBorder="1" applyAlignment="1">
      <alignment horizontal="center"/>
    </xf>
    <xf numFmtId="0" fontId="0" fillId="0" borderId="98" xfId="0" applyBorder="1" applyAlignment="1">
      <alignment horizontal="center"/>
    </xf>
    <xf numFmtId="177" fontId="0" fillId="0" borderId="99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77" fontId="0" fillId="0" borderId="101" xfId="0" applyNumberForma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177" fontId="0" fillId="0" borderId="47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176" fontId="0" fillId="0" borderId="34" xfId="0" applyNumberForma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0" fontId="2" fillId="0" borderId="9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4" fillId="0" borderId="77" xfId="0" applyFont="1" applyBorder="1" applyAlignment="1">
      <alignment shrinkToFit="1"/>
    </xf>
    <xf numFmtId="0" fontId="4" fillId="0" borderId="67" xfId="0" applyFont="1" applyBorder="1" applyAlignment="1">
      <alignment shrinkToFit="1"/>
    </xf>
    <xf numFmtId="0" fontId="4" fillId="0" borderId="75" xfId="0" applyFont="1" applyBorder="1" applyAlignment="1">
      <alignment shrinkToFit="1"/>
    </xf>
    <xf numFmtId="0" fontId="4" fillId="0" borderId="83" xfId="0" applyFont="1" applyBorder="1" applyAlignment="1">
      <alignment shrinkToFit="1"/>
    </xf>
    <xf numFmtId="0" fontId="4" fillId="0" borderId="75" xfId="0" applyFont="1" applyBorder="1" applyAlignment="1">
      <alignment horizontal="center" shrinkToFit="1"/>
    </xf>
    <xf numFmtId="0" fontId="4" fillId="0" borderId="68" xfId="0" applyFont="1" applyBorder="1" applyAlignment="1">
      <alignment shrinkToFit="1"/>
    </xf>
    <xf numFmtId="0" fontId="4" fillId="0" borderId="68" xfId="0" applyFont="1" applyBorder="1" applyAlignment="1">
      <alignment horizontal="center" shrinkToFit="1"/>
    </xf>
    <xf numFmtId="0" fontId="4" fillId="0" borderId="76" xfId="0" applyFont="1" applyBorder="1" applyAlignment="1">
      <alignment shrinkToFit="1"/>
    </xf>
    <xf numFmtId="0" fontId="4" fillId="0" borderId="78" xfId="0" applyFont="1" applyBorder="1" applyAlignment="1">
      <alignment horizontal="center" shrinkToFit="1"/>
    </xf>
    <xf numFmtId="0" fontId="4" fillId="0" borderId="134" xfId="0" applyFont="1" applyBorder="1" applyAlignment="1">
      <alignment horizontal="center" shrinkToFit="1"/>
    </xf>
    <xf numFmtId="0" fontId="4" fillId="0" borderId="135" xfId="0" applyFont="1" applyBorder="1" applyAlignment="1">
      <alignment horizontal="center" shrinkToFit="1"/>
    </xf>
    <xf numFmtId="0" fontId="4" fillId="0" borderId="47" xfId="0" applyFont="1" applyBorder="1"/>
    <xf numFmtId="0" fontId="4" fillId="0" borderId="34" xfId="0" applyFont="1" applyBorder="1"/>
    <xf numFmtId="0" fontId="4" fillId="0" borderId="46" xfId="0" applyFont="1" applyBorder="1"/>
    <xf numFmtId="0" fontId="4" fillId="0" borderId="52" xfId="0" applyFont="1" applyBorder="1"/>
    <xf numFmtId="0" fontId="4" fillId="0" borderId="62" xfId="0" applyFont="1" applyBorder="1"/>
    <xf numFmtId="0" fontId="4" fillId="0" borderId="62" xfId="0" applyFont="1" applyBorder="1" applyAlignment="1">
      <alignment horizontal="center"/>
    </xf>
    <xf numFmtId="0" fontId="4" fillId="31" borderId="34" xfId="0" applyFont="1" applyFill="1" applyBorder="1"/>
    <xf numFmtId="0" fontId="4" fillId="31" borderId="62" xfId="0" applyFont="1" applyFill="1" applyBorder="1"/>
    <xf numFmtId="0" fontId="4" fillId="31" borderId="47" xfId="0" applyFont="1" applyFill="1" applyBorder="1"/>
    <xf numFmtId="0" fontId="4" fillId="31" borderId="46" xfId="0" applyFont="1" applyFill="1" applyBorder="1"/>
    <xf numFmtId="0" fontId="4" fillId="31" borderId="52" xfId="0" applyFont="1" applyFill="1" applyBorder="1"/>
    <xf numFmtId="0" fontId="4" fillId="0" borderId="110" xfId="0" applyFont="1" applyBorder="1" applyAlignment="1">
      <alignment shrinkToFit="1"/>
    </xf>
    <xf numFmtId="0" fontId="4" fillId="0" borderId="113" xfId="0" applyFont="1" applyBorder="1" applyAlignment="1">
      <alignment shrinkToFit="1"/>
    </xf>
    <xf numFmtId="0" fontId="4" fillId="0" borderId="76" xfId="0" applyFont="1" applyBorder="1" applyAlignment="1">
      <alignment horizontal="center" shrinkToFit="1"/>
    </xf>
    <xf numFmtId="0" fontId="0" fillId="33" borderId="2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4" fillId="33" borderId="57" xfId="0" applyFont="1" applyFill="1" applyBorder="1" applyAlignment="1">
      <alignment horizontal="right"/>
    </xf>
    <xf numFmtId="0" fontId="4" fillId="33" borderId="42" xfId="0" applyFont="1" applyFill="1" applyBorder="1" applyAlignment="1">
      <alignment horizontal="right"/>
    </xf>
    <xf numFmtId="0" fontId="4" fillId="33" borderId="43" xfId="0" applyFont="1" applyFill="1" applyBorder="1" applyAlignment="1">
      <alignment horizontal="right"/>
    </xf>
    <xf numFmtId="0" fontId="4" fillId="34" borderId="100" xfId="0" applyFont="1" applyFill="1" applyBorder="1" applyAlignment="1">
      <alignment horizontal="center" vertical="center" wrapText="1"/>
    </xf>
    <xf numFmtId="0" fontId="4" fillId="34" borderId="44" xfId="0" applyFont="1" applyFill="1" applyBorder="1" applyAlignment="1">
      <alignment horizontal="center" vertical="center" wrapText="1"/>
    </xf>
    <xf numFmtId="0" fontId="4" fillId="34" borderId="45" xfId="0" applyFont="1" applyFill="1" applyBorder="1" applyAlignment="1">
      <alignment horizontal="center" vertical="center" wrapText="1"/>
    </xf>
    <xf numFmtId="0" fontId="4" fillId="34" borderId="103" xfId="0" applyFont="1" applyFill="1" applyBorder="1" applyAlignment="1">
      <alignment horizontal="center" vertical="center" wrapText="1"/>
    </xf>
    <xf numFmtId="0" fontId="4" fillId="34" borderId="99" xfId="0" applyFont="1" applyFill="1" applyBorder="1" applyAlignment="1">
      <alignment horizontal="center" vertical="center" wrapText="1"/>
    </xf>
    <xf numFmtId="0" fontId="4" fillId="34" borderId="101" xfId="0" applyFont="1" applyFill="1" applyBorder="1" applyAlignment="1">
      <alignment horizontal="center" vertical="center" wrapText="1"/>
    </xf>
    <xf numFmtId="0" fontId="4" fillId="33" borderId="28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 wrapText="1"/>
    </xf>
    <xf numFmtId="0" fontId="4" fillId="33" borderId="37" xfId="0" applyFont="1" applyFill="1" applyBorder="1" applyAlignment="1">
      <alignment horizontal="center" vertical="center" wrapText="1"/>
    </xf>
    <xf numFmtId="0" fontId="4" fillId="33" borderId="30" xfId="0" applyFont="1" applyFill="1" applyBorder="1" applyAlignment="1">
      <alignment horizontal="center" vertical="center" wrapText="1"/>
    </xf>
    <xf numFmtId="0" fontId="4" fillId="33" borderId="11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4" fillId="33" borderId="100" xfId="0" applyFont="1" applyFill="1" applyBorder="1" applyAlignment="1">
      <alignment horizontal="center" vertical="center" wrapText="1"/>
    </xf>
    <xf numFmtId="0" fontId="4" fillId="33" borderId="44" xfId="0" applyFont="1" applyFill="1" applyBorder="1" applyAlignment="1">
      <alignment horizontal="center" vertical="center" wrapText="1"/>
    </xf>
    <xf numFmtId="0" fontId="4" fillId="33" borderId="45" xfId="0" applyFont="1" applyFill="1" applyBorder="1" applyAlignment="1">
      <alignment horizontal="center" vertical="center" wrapText="1"/>
    </xf>
    <xf numFmtId="0" fontId="4" fillId="33" borderId="103" xfId="0" applyFont="1" applyFill="1" applyBorder="1" applyAlignment="1">
      <alignment horizontal="center" vertical="center" wrapText="1"/>
    </xf>
    <xf numFmtId="0" fontId="4" fillId="33" borderId="99" xfId="0" applyFont="1" applyFill="1" applyBorder="1" applyAlignment="1">
      <alignment horizontal="center" vertical="center" wrapText="1"/>
    </xf>
    <xf numFmtId="0" fontId="4" fillId="33" borderId="101" xfId="0" applyFont="1" applyFill="1" applyBorder="1" applyAlignment="1">
      <alignment horizontal="center" vertical="center" wrapText="1"/>
    </xf>
    <xf numFmtId="0" fontId="0" fillId="33" borderId="31" xfId="0" applyFill="1" applyBorder="1" applyAlignment="1">
      <alignment horizontal="center" vertical="center" shrinkToFit="1"/>
    </xf>
    <xf numFmtId="0" fontId="0" fillId="33" borderId="43" xfId="0" applyFill="1" applyBorder="1" applyAlignment="1">
      <alignment horizontal="center" vertical="center" shrinkToFit="1"/>
    </xf>
    <xf numFmtId="0" fontId="0" fillId="33" borderId="15" xfId="0" applyFill="1" applyBorder="1" applyAlignment="1">
      <alignment horizontal="center" vertical="center" shrinkToFit="1"/>
    </xf>
    <xf numFmtId="0" fontId="0" fillId="33" borderId="101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 shrinkToFit="1"/>
    </xf>
    <xf numFmtId="0" fontId="4" fillId="33" borderId="75" xfId="0" applyFont="1" applyFill="1" applyBorder="1" applyAlignment="1" applyProtection="1">
      <alignment horizontal="right"/>
      <protection locked="0"/>
    </xf>
    <xf numFmtId="0" fontId="4" fillId="33" borderId="39" xfId="0" applyFont="1" applyFill="1" applyBorder="1" applyAlignment="1" applyProtection="1">
      <alignment horizontal="right"/>
      <protection locked="0"/>
    </xf>
    <xf numFmtId="0" fontId="4" fillId="33" borderId="42" xfId="0" applyFont="1" applyFill="1" applyBorder="1" applyAlignment="1" applyProtection="1">
      <alignment horizontal="right"/>
      <protection locked="0"/>
    </xf>
    <xf numFmtId="0" fontId="4" fillId="33" borderId="50" xfId="0" applyFont="1" applyFill="1" applyBorder="1" applyAlignment="1" applyProtection="1">
      <alignment horizontal="right"/>
      <protection locked="0"/>
    </xf>
    <xf numFmtId="0" fontId="4" fillId="33" borderId="58" xfId="0" applyFont="1" applyFill="1" applyBorder="1" applyAlignment="1" applyProtection="1">
      <alignment horizontal="right"/>
      <protection locked="0"/>
    </xf>
    <xf numFmtId="0" fontId="4" fillId="33" borderId="43" xfId="0" applyFont="1" applyFill="1" applyBorder="1" applyAlignment="1" applyProtection="1">
      <alignment horizontal="right"/>
      <protection locked="0"/>
    </xf>
    <xf numFmtId="0" fontId="4" fillId="33" borderId="68" xfId="0" applyFont="1" applyFill="1" applyBorder="1" applyAlignment="1" applyProtection="1">
      <alignment horizontal="right"/>
      <protection locked="0"/>
    </xf>
    <xf numFmtId="0" fontId="4" fillId="33" borderId="23" xfId="0" applyFont="1" applyFill="1" applyBorder="1" applyAlignment="1" applyProtection="1">
      <alignment horizontal="right"/>
      <protection locked="0"/>
    </xf>
    <xf numFmtId="0" fontId="4" fillId="33" borderId="37" xfId="0" applyFont="1" applyFill="1" applyBorder="1" applyAlignment="1" applyProtection="1">
      <alignment horizontal="right"/>
      <protection locked="0"/>
    </xf>
    <xf numFmtId="0" fontId="4" fillId="33" borderId="33" xfId="0" applyFont="1" applyFill="1" applyBorder="1" applyAlignment="1" applyProtection="1">
      <alignment horizontal="right"/>
      <protection locked="0"/>
    </xf>
    <xf numFmtId="0" fontId="4" fillId="33" borderId="59" xfId="0" applyFont="1" applyFill="1" applyBorder="1" applyAlignment="1" applyProtection="1">
      <alignment horizontal="right"/>
      <protection locked="0"/>
    </xf>
    <xf numFmtId="0" fontId="4" fillId="33" borderId="15" xfId="0" applyFont="1" applyFill="1" applyBorder="1" applyAlignment="1" applyProtection="1">
      <alignment horizontal="right"/>
      <protection locked="0"/>
    </xf>
    <xf numFmtId="0" fontId="4" fillId="33" borderId="76" xfId="0" applyFont="1" applyFill="1" applyBorder="1" applyAlignment="1" applyProtection="1">
      <alignment horizontal="right"/>
      <protection locked="0"/>
    </xf>
    <xf numFmtId="0" fontId="4" fillId="33" borderId="44" xfId="0" applyFont="1" applyFill="1" applyBorder="1" applyAlignment="1" applyProtection="1">
      <alignment horizontal="right"/>
      <protection locked="0"/>
    </xf>
    <xf numFmtId="0" fontId="4" fillId="33" borderId="45" xfId="0" applyFont="1" applyFill="1" applyBorder="1" applyAlignment="1" applyProtection="1">
      <alignment horizontal="right"/>
      <protection locked="0"/>
    </xf>
    <xf numFmtId="0" fontId="4" fillId="33" borderId="51" xfId="0" applyFont="1" applyFill="1" applyBorder="1" applyAlignment="1" applyProtection="1">
      <alignment horizontal="right"/>
      <protection locked="0"/>
    </xf>
    <xf numFmtId="0" fontId="4" fillId="33" borderId="60" xfId="0" applyFont="1" applyFill="1" applyBorder="1" applyAlignment="1" applyProtection="1">
      <alignment horizontal="right"/>
      <protection locked="0"/>
    </xf>
    <xf numFmtId="0" fontId="4" fillId="33" borderId="101" xfId="0" applyFont="1" applyFill="1" applyBorder="1" applyAlignment="1" applyProtection="1">
      <alignment horizontal="right"/>
      <protection locked="0"/>
    </xf>
    <xf numFmtId="0" fontId="4" fillId="33" borderId="77" xfId="0" applyFont="1" applyFill="1" applyBorder="1" applyAlignment="1" applyProtection="1">
      <alignment horizontal="right"/>
      <protection locked="0"/>
    </xf>
    <xf numFmtId="0" fontId="4" fillId="33" borderId="22" xfId="0" applyFont="1" applyFill="1" applyBorder="1" applyAlignment="1" applyProtection="1">
      <alignment horizontal="right"/>
      <protection locked="0"/>
    </xf>
    <xf numFmtId="0" fontId="4" fillId="33" borderId="41" xfId="0" applyFont="1" applyFill="1" applyBorder="1" applyAlignment="1" applyProtection="1">
      <alignment horizontal="right"/>
      <protection locked="0"/>
    </xf>
    <xf numFmtId="0" fontId="4" fillId="33" borderId="55" xfId="0" applyFont="1" applyFill="1" applyBorder="1" applyAlignment="1" applyProtection="1">
      <alignment horizontal="right"/>
      <protection locked="0"/>
    </xf>
    <xf numFmtId="0" fontId="4" fillId="33" borderId="87" xfId="0" applyFont="1" applyFill="1" applyBorder="1" applyAlignment="1" applyProtection="1">
      <alignment horizontal="right"/>
      <protection locked="0"/>
    </xf>
    <xf numFmtId="0" fontId="4" fillId="33" borderId="25" xfId="0" applyFont="1" applyFill="1" applyBorder="1" applyAlignment="1" applyProtection="1">
      <alignment horizontal="right"/>
      <protection locked="0"/>
    </xf>
    <xf numFmtId="0" fontId="4" fillId="0" borderId="60" xfId="0" applyFont="1" applyBorder="1" applyAlignment="1">
      <alignment vertical="center"/>
    </xf>
    <xf numFmtId="0" fontId="4" fillId="0" borderId="47" xfId="0" applyFont="1" applyBorder="1" applyAlignment="1">
      <alignment horizontal="center"/>
    </xf>
    <xf numFmtId="0" fontId="0" fillId="34" borderId="43" xfId="0" applyFill="1" applyBorder="1" applyAlignment="1">
      <alignment horizontal="center" vertical="center" shrinkToFit="1"/>
    </xf>
    <xf numFmtId="0" fontId="0" fillId="34" borderId="15" xfId="0" applyFill="1" applyBorder="1" applyAlignment="1">
      <alignment horizontal="center" vertical="center" shrinkToFit="1"/>
    </xf>
    <xf numFmtId="0" fontId="0" fillId="34" borderId="101" xfId="0" applyFill="1" applyBorder="1" applyAlignment="1">
      <alignment horizontal="center" vertical="center" shrinkToFit="1"/>
    </xf>
    <xf numFmtId="0" fontId="0" fillId="34" borderId="25" xfId="0" applyFill="1" applyBorder="1" applyAlignment="1">
      <alignment horizontal="center" vertical="center" shrinkToFit="1"/>
    </xf>
    <xf numFmtId="0" fontId="0" fillId="34" borderId="10" xfId="0" applyFill="1" applyBorder="1" applyAlignment="1">
      <alignment horizontal="center" vertical="center" shrinkToFit="1"/>
    </xf>
    <xf numFmtId="0" fontId="0" fillId="33" borderId="27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118" xfId="0" applyFill="1" applyBorder="1" applyAlignment="1">
      <alignment horizontal="center" vertical="center"/>
    </xf>
    <xf numFmtId="0" fontId="0" fillId="33" borderId="57" xfId="0" applyFill="1" applyBorder="1" applyAlignment="1">
      <alignment horizontal="right" vertical="center"/>
    </xf>
    <xf numFmtId="0" fontId="0" fillId="33" borderId="39" xfId="0" applyFill="1" applyBorder="1" applyAlignment="1">
      <alignment horizontal="right" vertical="center"/>
    </xf>
    <xf numFmtId="0" fontId="0" fillId="33" borderId="102" xfId="0" applyFill="1" applyBorder="1" applyAlignment="1">
      <alignment horizontal="right" vertical="center"/>
    </xf>
    <xf numFmtId="0" fontId="0" fillId="33" borderId="104" xfId="0" applyFill="1" applyBorder="1" applyAlignment="1">
      <alignment horizontal="right" vertical="center"/>
    </xf>
    <xf numFmtId="0" fontId="0" fillId="33" borderId="43" xfId="0" applyFill="1" applyBorder="1" applyAlignment="1">
      <alignment horizontal="right" vertical="center"/>
    </xf>
    <xf numFmtId="0" fontId="0" fillId="33" borderId="98" xfId="0" applyFill="1" applyBorder="1" applyAlignment="1">
      <alignment horizontal="right" vertical="center"/>
    </xf>
    <xf numFmtId="0" fontId="0" fillId="33" borderId="27" xfId="0" applyFill="1" applyBorder="1" applyAlignment="1">
      <alignment vertical="center"/>
    </xf>
    <xf numFmtId="0" fontId="0" fillId="33" borderId="22" xfId="0" applyFill="1" applyBorder="1" applyAlignment="1">
      <alignment vertical="center"/>
    </xf>
    <xf numFmtId="0" fontId="0" fillId="33" borderId="41" xfId="0" applyFill="1" applyBorder="1" applyAlignment="1">
      <alignment vertical="center"/>
    </xf>
    <xf numFmtId="0" fontId="0" fillId="33" borderId="25" xfId="0" applyFill="1" applyBorder="1" applyAlignment="1">
      <alignment vertical="center"/>
    </xf>
    <xf numFmtId="0" fontId="4" fillId="33" borderId="57" xfId="0" applyFont="1" applyFill="1" applyBorder="1" applyAlignment="1">
      <alignment horizontal="center" vertical="center" wrapText="1"/>
    </xf>
    <xf numFmtId="0" fontId="4" fillId="33" borderId="39" xfId="0" applyFont="1" applyFill="1" applyBorder="1" applyAlignment="1">
      <alignment horizontal="center" vertical="center" wrapText="1"/>
    </xf>
    <xf numFmtId="0" fontId="4" fillId="33" borderId="42" xfId="0" applyFont="1" applyFill="1" applyBorder="1" applyAlignment="1">
      <alignment horizontal="center" vertical="center" wrapText="1"/>
    </xf>
    <xf numFmtId="0" fontId="4" fillId="33" borderId="102" xfId="0" applyFont="1" applyFill="1" applyBorder="1" applyAlignment="1">
      <alignment horizontal="center" vertical="center" wrapText="1"/>
    </xf>
    <xf numFmtId="0" fontId="4" fillId="33" borderId="98" xfId="0" applyFont="1" applyFill="1" applyBorder="1" applyAlignment="1">
      <alignment horizontal="center" vertical="center" wrapText="1"/>
    </xf>
    <xf numFmtId="0" fontId="4" fillId="33" borderId="43" xfId="0" applyFont="1" applyFill="1" applyBorder="1" applyAlignment="1">
      <alignment horizontal="center" vertical="center" wrapText="1"/>
    </xf>
    <xf numFmtId="0" fontId="0" fillId="33" borderId="28" xfId="0" applyFill="1" applyBorder="1" applyAlignment="1">
      <alignment horizontal="right" vertical="center"/>
    </xf>
    <xf numFmtId="0" fontId="0" fillId="33" borderId="23" xfId="0" applyFill="1" applyBorder="1" applyAlignment="1">
      <alignment horizontal="right" vertical="center"/>
    </xf>
    <xf numFmtId="0" fontId="0" fillId="33" borderId="30" xfId="0" applyFill="1" applyBorder="1" applyAlignment="1">
      <alignment horizontal="right" vertical="center"/>
    </xf>
    <xf numFmtId="0" fontId="0" fillId="33" borderId="14" xfId="0" applyFill="1" applyBorder="1" applyAlignment="1">
      <alignment horizontal="right" vertical="center"/>
    </xf>
    <xf numFmtId="0" fontId="0" fillId="33" borderId="15" xfId="0" applyFill="1" applyBorder="1" applyAlignment="1">
      <alignment horizontal="right" vertical="center"/>
    </xf>
    <xf numFmtId="0" fontId="0" fillId="33" borderId="11" xfId="0" applyFill="1" applyBorder="1" applyAlignment="1">
      <alignment horizontal="right" vertical="center"/>
    </xf>
    <xf numFmtId="0" fontId="0" fillId="34" borderId="116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 shrinkToFit="1"/>
    </xf>
    <xf numFmtId="0" fontId="4" fillId="33" borderId="98" xfId="0" applyFont="1" applyFill="1" applyBorder="1" applyAlignment="1">
      <alignment horizontal="center" vertical="top" wrapText="1"/>
    </xf>
    <xf numFmtId="0" fontId="4" fillId="33" borderId="43" xfId="0" applyFont="1" applyFill="1" applyBorder="1" applyAlignment="1">
      <alignment horizontal="center" vertical="top" shrinkToFit="1"/>
    </xf>
    <xf numFmtId="0" fontId="4" fillId="34" borderId="11" xfId="0" applyFont="1" applyFill="1" applyBorder="1" applyAlignment="1">
      <alignment horizontal="center" vertical="top" wrapText="1"/>
    </xf>
    <xf numFmtId="0" fontId="4" fillId="34" borderId="15" xfId="0" applyFont="1" applyFill="1" applyBorder="1" applyAlignment="1">
      <alignment horizontal="center" vertical="center" shrinkToFit="1"/>
    </xf>
    <xf numFmtId="0" fontId="4" fillId="34" borderId="68" xfId="0" applyFont="1" applyFill="1" applyBorder="1" applyAlignment="1" applyProtection="1">
      <alignment horizontal="right"/>
      <protection locked="0"/>
    </xf>
    <xf numFmtId="0" fontId="4" fillId="34" borderId="23" xfId="0" applyFont="1" applyFill="1" applyBorder="1" applyAlignment="1" applyProtection="1">
      <alignment horizontal="right"/>
      <protection locked="0"/>
    </xf>
    <xf numFmtId="0" fontId="4" fillId="34" borderId="37" xfId="0" applyFont="1" applyFill="1" applyBorder="1" applyAlignment="1" applyProtection="1">
      <alignment horizontal="right"/>
      <protection locked="0"/>
    </xf>
    <xf numFmtId="0" fontId="4" fillId="34" borderId="33" xfId="0" applyFont="1" applyFill="1" applyBorder="1" applyAlignment="1" applyProtection="1">
      <alignment horizontal="right"/>
      <protection locked="0"/>
    </xf>
    <xf numFmtId="0" fontId="4" fillId="34" borderId="59" xfId="0" applyFont="1" applyFill="1" applyBorder="1" applyAlignment="1" applyProtection="1">
      <alignment horizontal="right"/>
      <protection locked="0"/>
    </xf>
    <xf numFmtId="0" fontId="4" fillId="34" borderId="15" xfId="0" applyFont="1" applyFill="1" applyBorder="1" applyAlignment="1" applyProtection="1">
      <alignment horizontal="right"/>
      <protection locked="0"/>
    </xf>
    <xf numFmtId="0" fontId="4" fillId="35" borderId="82" xfId="0" applyFont="1" applyFill="1" applyBorder="1" applyAlignment="1" applyProtection="1">
      <alignment horizontal="right"/>
      <protection locked="0"/>
    </xf>
    <xf numFmtId="0" fontId="4" fillId="35" borderId="92" xfId="0" applyFont="1" applyFill="1" applyBorder="1" applyAlignment="1" applyProtection="1">
      <alignment horizontal="right"/>
      <protection locked="0"/>
    </xf>
    <xf numFmtId="0" fontId="4" fillId="35" borderId="96" xfId="0" applyFont="1" applyFill="1" applyBorder="1" applyAlignment="1" applyProtection="1">
      <alignment horizontal="right"/>
      <protection locked="0"/>
    </xf>
    <xf numFmtId="0" fontId="4" fillId="35" borderId="85" xfId="0" applyFont="1" applyFill="1" applyBorder="1" applyAlignment="1" applyProtection="1">
      <alignment horizontal="right"/>
      <protection locked="0"/>
    </xf>
    <xf numFmtId="0" fontId="4" fillId="35" borderId="71" xfId="0" applyFont="1" applyFill="1" applyBorder="1" applyAlignment="1" applyProtection="1">
      <alignment horizontal="right"/>
      <protection locked="0"/>
    </xf>
    <xf numFmtId="0" fontId="4" fillId="0" borderId="9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/>
    </xf>
    <xf numFmtId="0" fontId="4" fillId="29" borderId="14" xfId="0" applyFont="1" applyFill="1" applyBorder="1" applyAlignment="1">
      <alignment horizontal="right"/>
    </xf>
    <xf numFmtId="0" fontId="4" fillId="30" borderId="14" xfId="0" applyFont="1" applyFill="1" applyBorder="1" applyAlignment="1">
      <alignment horizontal="right"/>
    </xf>
    <xf numFmtId="0" fontId="4" fillId="0" borderId="105" xfId="0" applyFont="1" applyBorder="1" applyAlignment="1">
      <alignment horizontal="right"/>
    </xf>
    <xf numFmtId="0" fontId="4" fillId="0" borderId="127" xfId="0" applyFont="1" applyBorder="1"/>
    <xf numFmtId="0" fontId="4" fillId="28" borderId="27" xfId="0" applyFont="1" applyFill="1" applyBorder="1" applyAlignment="1" applyProtection="1">
      <alignment horizontal="right"/>
      <protection locked="0"/>
    </xf>
    <xf numFmtId="0" fontId="4" fillId="28" borderId="41" xfId="0" applyFont="1" applyFill="1" applyBorder="1" applyAlignment="1" applyProtection="1">
      <alignment horizontal="right"/>
      <protection locked="0"/>
    </xf>
    <xf numFmtId="0" fontId="4" fillId="28" borderId="25" xfId="0" applyFont="1" applyFill="1" applyBorder="1" applyAlignment="1" applyProtection="1">
      <alignment horizontal="right"/>
      <protection locked="0"/>
    </xf>
    <xf numFmtId="0" fontId="4" fillId="28" borderId="31" xfId="0" applyFont="1" applyFill="1" applyBorder="1" applyAlignment="1" applyProtection="1">
      <alignment horizontal="right"/>
      <protection locked="0"/>
    </xf>
    <xf numFmtId="0" fontId="0" fillId="33" borderId="39" xfId="0" applyFill="1" applyBorder="1" applyAlignment="1">
      <alignment horizontal="center" vertical="center" shrinkToFit="1"/>
    </xf>
    <xf numFmtId="0" fontId="0" fillId="33" borderId="23" xfId="0" applyFill="1" applyBorder="1" applyAlignment="1">
      <alignment horizontal="center" vertical="center" shrinkToFit="1"/>
    </xf>
    <xf numFmtId="0" fontId="0" fillId="33" borderId="44" xfId="0" applyFill="1" applyBorder="1" applyAlignment="1">
      <alignment horizontal="center" vertical="center" shrinkToFit="1"/>
    </xf>
    <xf numFmtId="0" fontId="0" fillId="33" borderId="22" xfId="0" applyFill="1" applyBorder="1" applyAlignment="1">
      <alignment horizontal="center" vertical="center" shrinkToFit="1"/>
    </xf>
    <xf numFmtId="0" fontId="0" fillId="33" borderId="38" xfId="0" applyFill="1" applyBorder="1" applyAlignment="1">
      <alignment horizontal="center" vertical="center" shrinkToFit="1"/>
    </xf>
    <xf numFmtId="0" fontId="0" fillId="34" borderId="22" xfId="0" applyFill="1" applyBorder="1" applyAlignment="1">
      <alignment horizontal="center" vertical="center" shrinkToFit="1"/>
    </xf>
    <xf numFmtId="0" fontId="0" fillId="34" borderId="23" xfId="0" applyFill="1" applyBorder="1" applyAlignment="1">
      <alignment horizontal="center" vertical="center" shrinkToFit="1"/>
    </xf>
    <xf numFmtId="0" fontId="0" fillId="34" borderId="38" xfId="0" applyFill="1" applyBorder="1" applyAlignment="1">
      <alignment horizontal="center" vertical="center" shrinkToFit="1"/>
    </xf>
    <xf numFmtId="0" fontId="0" fillId="34" borderId="39" xfId="0" applyFill="1" applyBorder="1" applyAlignment="1">
      <alignment horizontal="center" vertical="center" shrinkToFit="1"/>
    </xf>
    <xf numFmtId="0" fontId="0" fillId="34" borderId="44" xfId="0" applyFill="1" applyBorder="1" applyAlignment="1">
      <alignment horizontal="center" vertical="center" shrinkToFit="1"/>
    </xf>
    <xf numFmtId="0" fontId="4" fillId="29" borderId="33" xfId="0" applyFont="1" applyFill="1" applyBorder="1" applyAlignment="1">
      <alignment horizontal="right"/>
    </xf>
    <xf numFmtId="0" fontId="4" fillId="29" borderId="104" xfId="0" applyFont="1" applyFill="1" applyBorder="1" applyAlignment="1">
      <alignment horizontal="right"/>
    </xf>
    <xf numFmtId="0" fontId="4" fillId="29" borderId="57" xfId="0" applyFont="1" applyFill="1" applyBorder="1" applyAlignment="1">
      <alignment horizontal="right"/>
    </xf>
    <xf numFmtId="0" fontId="4" fillId="29" borderId="137" xfId="0" applyFont="1" applyFill="1" applyBorder="1" applyAlignment="1">
      <alignment horizontal="right"/>
    </xf>
    <xf numFmtId="0" fontId="4" fillId="29" borderId="50" xfId="0" applyFont="1" applyFill="1" applyBorder="1" applyAlignment="1">
      <alignment horizontal="right"/>
    </xf>
    <xf numFmtId="0" fontId="4" fillId="29" borderId="98" xfId="0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4" borderId="72" xfId="0" applyFill="1" applyBorder="1" applyAlignment="1">
      <alignment horizontal="center" vertical="center" shrinkToFit="1"/>
    </xf>
    <xf numFmtId="0" fontId="4" fillId="34" borderId="78" xfId="0" applyFont="1" applyFill="1" applyBorder="1" applyAlignment="1" applyProtection="1">
      <alignment horizontal="right"/>
      <protection locked="0"/>
    </xf>
    <xf numFmtId="0" fontId="4" fillId="34" borderId="38" xfId="0" applyFont="1" applyFill="1" applyBorder="1" applyAlignment="1" applyProtection="1">
      <alignment horizontal="right"/>
      <protection locked="0"/>
    </xf>
    <xf numFmtId="0" fontId="4" fillId="34" borderId="40" xfId="0" applyFont="1" applyFill="1" applyBorder="1" applyAlignment="1" applyProtection="1">
      <alignment horizontal="right"/>
      <protection locked="0"/>
    </xf>
    <xf numFmtId="0" fontId="4" fillId="34" borderId="94" xfId="0" applyFont="1" applyFill="1" applyBorder="1" applyAlignment="1" applyProtection="1">
      <alignment horizontal="right"/>
      <protection locked="0"/>
    </xf>
    <xf numFmtId="0" fontId="4" fillId="34" borderId="88" xfId="0" applyFont="1" applyFill="1" applyBorder="1" applyAlignment="1" applyProtection="1">
      <alignment horizontal="right"/>
      <protection locked="0"/>
    </xf>
    <xf numFmtId="0" fontId="4" fillId="34" borderId="10" xfId="0" applyFont="1" applyFill="1" applyBorder="1" applyAlignment="1" applyProtection="1">
      <alignment horizontal="right"/>
      <protection locked="0"/>
    </xf>
    <xf numFmtId="0" fontId="0" fillId="33" borderId="133" xfId="0" applyFill="1" applyBorder="1" applyAlignment="1">
      <alignment horizontal="center" vertical="center"/>
    </xf>
    <xf numFmtId="0" fontId="0" fillId="33" borderId="93" xfId="0" applyFill="1" applyBorder="1" applyAlignment="1">
      <alignment horizontal="center" vertical="center"/>
    </xf>
    <xf numFmtId="0" fontId="0" fillId="33" borderId="131" xfId="0" applyFill="1" applyBorder="1" applyAlignment="1">
      <alignment horizontal="center" vertical="center"/>
    </xf>
    <xf numFmtId="0" fontId="0" fillId="33" borderId="132" xfId="0" applyFill="1" applyBorder="1" applyAlignment="1">
      <alignment horizontal="center" vertical="center"/>
    </xf>
    <xf numFmtId="0" fontId="0" fillId="33" borderId="72" xfId="0" applyFill="1" applyBorder="1" applyAlignment="1">
      <alignment horizontal="center" vertical="center"/>
    </xf>
    <xf numFmtId="0" fontId="0" fillId="33" borderId="116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 shrinkToFit="1"/>
    </xf>
    <xf numFmtId="0" fontId="0" fillId="34" borderId="27" xfId="0" applyFill="1" applyBorder="1" applyAlignment="1">
      <alignment vertical="center"/>
    </xf>
    <xf numFmtId="0" fontId="0" fillId="34" borderId="22" xfId="0" applyFill="1" applyBorder="1" applyAlignment="1">
      <alignment vertical="center"/>
    </xf>
    <xf numFmtId="0" fontId="0" fillId="34" borderId="41" xfId="0" applyFill="1" applyBorder="1" applyAlignment="1">
      <alignment vertical="center"/>
    </xf>
    <xf numFmtId="0" fontId="0" fillId="34" borderId="25" xfId="0" applyFill="1" applyBorder="1" applyAlignment="1">
      <alignment vertical="center"/>
    </xf>
    <xf numFmtId="0" fontId="4" fillId="34" borderId="28" xfId="0" applyFont="1" applyFill="1" applyBorder="1" applyAlignment="1">
      <alignment horizontal="center" vertical="center" wrapText="1"/>
    </xf>
    <xf numFmtId="0" fontId="4" fillId="34" borderId="11" xfId="0" applyFont="1" applyFill="1" applyBorder="1" applyAlignment="1">
      <alignment horizontal="center" vertical="center" wrapText="1"/>
    </xf>
    <xf numFmtId="0" fontId="4" fillId="34" borderId="23" xfId="0" applyFont="1" applyFill="1" applyBorder="1" applyAlignment="1">
      <alignment horizontal="center" vertical="center" wrapText="1"/>
    </xf>
    <xf numFmtId="0" fontId="4" fillId="34" borderId="37" xfId="0" applyFont="1" applyFill="1" applyBorder="1" applyAlignment="1">
      <alignment horizontal="center" vertical="center" wrapText="1"/>
    </xf>
    <xf numFmtId="0" fontId="4" fillId="34" borderId="30" xfId="0" applyFont="1" applyFill="1" applyBorder="1" applyAlignment="1">
      <alignment horizontal="center" vertical="center" wrapText="1"/>
    </xf>
    <xf numFmtId="0" fontId="4" fillId="34" borderId="15" xfId="0" applyFont="1" applyFill="1" applyBorder="1" applyAlignment="1">
      <alignment horizontal="center" vertical="center" wrapText="1"/>
    </xf>
    <xf numFmtId="0" fontId="4" fillId="36" borderId="141" xfId="0" applyFont="1" applyFill="1" applyBorder="1" applyAlignment="1" applyProtection="1">
      <alignment horizontal="right"/>
      <protection locked="0"/>
    </xf>
    <xf numFmtId="0" fontId="4" fillId="36" borderId="142" xfId="0" applyFont="1" applyFill="1" applyBorder="1" applyAlignment="1" applyProtection="1">
      <alignment horizontal="right"/>
      <protection locked="0"/>
    </xf>
    <xf numFmtId="0" fontId="4" fillId="36" borderId="143" xfId="0" applyFont="1" applyFill="1" applyBorder="1" applyAlignment="1" applyProtection="1">
      <alignment horizontal="right"/>
      <protection locked="0"/>
    </xf>
    <xf numFmtId="0" fontId="4" fillId="36" borderId="144" xfId="0" applyFont="1" applyFill="1" applyBorder="1" applyAlignment="1" applyProtection="1">
      <alignment horizontal="right"/>
      <protection locked="0"/>
    </xf>
    <xf numFmtId="0" fontId="4" fillId="36" borderId="145" xfId="0" applyFont="1" applyFill="1" applyBorder="1" applyAlignment="1" applyProtection="1">
      <alignment horizontal="right"/>
      <protection locked="0"/>
    </xf>
    <xf numFmtId="0" fontId="4" fillId="33" borderId="78" xfId="0" applyFont="1" applyFill="1" applyBorder="1" applyAlignment="1" applyProtection="1">
      <alignment horizontal="right"/>
      <protection locked="0"/>
    </xf>
    <xf numFmtId="0" fontId="4" fillId="33" borderId="38" xfId="0" applyFont="1" applyFill="1" applyBorder="1" applyAlignment="1" applyProtection="1">
      <alignment horizontal="right"/>
      <protection locked="0"/>
    </xf>
    <xf numFmtId="0" fontId="4" fillId="33" borderId="40" xfId="0" applyFont="1" applyFill="1" applyBorder="1" applyAlignment="1" applyProtection="1">
      <alignment horizontal="right"/>
      <protection locked="0"/>
    </xf>
    <xf numFmtId="0" fontId="4" fillId="33" borderId="94" xfId="0" applyFont="1" applyFill="1" applyBorder="1" applyAlignment="1" applyProtection="1">
      <alignment horizontal="right"/>
      <protection locked="0"/>
    </xf>
    <xf numFmtId="0" fontId="4" fillId="33" borderId="10" xfId="0" applyFont="1" applyFill="1" applyBorder="1" applyAlignment="1" applyProtection="1">
      <alignment horizontal="right"/>
      <protection locked="0"/>
    </xf>
    <xf numFmtId="0" fontId="4" fillId="33" borderId="80" xfId="0" applyFont="1" applyFill="1" applyBorder="1" applyAlignment="1" applyProtection="1">
      <alignment horizontal="right"/>
      <protection locked="0"/>
    </xf>
    <xf numFmtId="0" fontId="4" fillId="33" borderId="90" xfId="0" applyFont="1" applyFill="1" applyBorder="1" applyAlignment="1" applyProtection="1">
      <alignment horizontal="right"/>
      <protection locked="0"/>
    </xf>
    <xf numFmtId="0" fontId="4" fillId="33" borderId="95" xfId="0" applyFont="1" applyFill="1" applyBorder="1" applyAlignment="1" applyProtection="1">
      <alignment horizontal="right"/>
      <protection locked="0"/>
    </xf>
    <xf numFmtId="0" fontId="4" fillId="33" borderId="84" xfId="0" applyFont="1" applyFill="1" applyBorder="1" applyAlignment="1" applyProtection="1">
      <alignment horizontal="right"/>
      <protection locked="0"/>
    </xf>
    <xf numFmtId="0" fontId="4" fillId="33" borderId="73" xfId="0" applyFont="1" applyFill="1" applyBorder="1" applyAlignment="1" applyProtection="1">
      <alignment horizontal="right"/>
      <protection locked="0"/>
    </xf>
    <xf numFmtId="0" fontId="27" fillId="37" borderId="59" xfId="0" applyFont="1" applyFill="1" applyBorder="1" applyAlignment="1">
      <alignment horizontal="center" vertical="center" shrinkToFit="1"/>
    </xf>
    <xf numFmtId="0" fontId="4" fillId="34" borderId="57" xfId="0" applyFont="1" applyFill="1" applyBorder="1" applyAlignment="1">
      <alignment vertical="center"/>
    </xf>
    <xf numFmtId="0" fontId="4" fillId="34" borderId="28" xfId="0" applyFont="1" applyFill="1" applyBorder="1" applyAlignment="1">
      <alignment vertical="center"/>
    </xf>
    <xf numFmtId="0" fontId="4" fillId="33" borderId="28" xfId="0" applyFont="1" applyFill="1" applyBorder="1" applyAlignment="1">
      <alignment vertical="center"/>
    </xf>
    <xf numFmtId="0" fontId="4" fillId="33" borderId="100" xfId="0" applyFont="1" applyFill="1" applyBorder="1" applyAlignment="1">
      <alignment vertical="center"/>
    </xf>
    <xf numFmtId="0" fontId="4" fillId="33" borderId="57" xfId="0" applyFont="1" applyFill="1" applyBorder="1" applyAlignment="1">
      <alignment vertical="center"/>
    </xf>
    <xf numFmtId="0" fontId="4" fillId="34" borderId="11" xfId="0" applyFont="1" applyFill="1" applyBorder="1" applyAlignment="1">
      <alignment vertical="center"/>
    </xf>
    <xf numFmtId="0" fontId="4" fillId="34" borderId="39" xfId="0" applyFont="1" applyFill="1" applyBorder="1" applyAlignment="1">
      <alignment vertical="center"/>
    </xf>
    <xf numFmtId="0" fontId="4" fillId="34" borderId="23" xfId="0" applyFont="1" applyFill="1" applyBorder="1" applyAlignment="1">
      <alignment vertical="center"/>
    </xf>
    <xf numFmtId="0" fontId="4" fillId="33" borderId="23" xfId="0" applyFont="1" applyFill="1" applyBorder="1" applyAlignment="1">
      <alignment vertical="center"/>
    </xf>
    <xf numFmtId="0" fontId="4" fillId="33" borderId="44" xfId="0" applyFont="1" applyFill="1" applyBorder="1" applyAlignment="1">
      <alignment vertical="center"/>
    </xf>
    <xf numFmtId="0" fontId="4" fillId="33" borderId="39" xfId="0" applyFont="1" applyFill="1" applyBorder="1" applyAlignment="1">
      <alignment vertical="center"/>
    </xf>
    <xf numFmtId="0" fontId="4" fillId="34" borderId="42" xfId="0" applyFont="1" applyFill="1" applyBorder="1" applyAlignment="1">
      <alignment vertical="center"/>
    </xf>
    <xf numFmtId="0" fontId="4" fillId="34" borderId="37" xfId="0" applyFont="1" applyFill="1" applyBorder="1" applyAlignment="1">
      <alignment vertical="center"/>
    </xf>
    <xf numFmtId="0" fontId="4" fillId="33" borderId="37" xfId="0" applyFont="1" applyFill="1" applyBorder="1" applyAlignment="1">
      <alignment vertical="center"/>
    </xf>
    <xf numFmtId="0" fontId="4" fillId="33" borderId="45" xfId="0" applyFont="1" applyFill="1" applyBorder="1" applyAlignment="1">
      <alignment vertical="center"/>
    </xf>
    <xf numFmtId="0" fontId="4" fillId="33" borderId="42" xfId="0" applyFont="1" applyFill="1" applyBorder="1" applyAlignment="1">
      <alignment vertical="center"/>
    </xf>
    <xf numFmtId="0" fontId="4" fillId="34" borderId="102" xfId="0" applyFont="1" applyFill="1" applyBorder="1" applyAlignment="1">
      <alignment vertical="center"/>
    </xf>
    <xf numFmtId="0" fontId="4" fillId="34" borderId="30" xfId="0" applyFont="1" applyFill="1" applyBorder="1" applyAlignment="1">
      <alignment vertical="center"/>
    </xf>
    <xf numFmtId="0" fontId="4" fillId="33" borderId="30" xfId="0" applyFont="1" applyFill="1" applyBorder="1" applyAlignment="1">
      <alignment vertical="center"/>
    </xf>
    <xf numFmtId="0" fontId="4" fillId="33" borderId="103" xfId="0" applyFont="1" applyFill="1" applyBorder="1" applyAlignment="1">
      <alignment vertical="center"/>
    </xf>
    <xf numFmtId="0" fontId="4" fillId="33" borderId="102" xfId="0" applyFont="1" applyFill="1" applyBorder="1" applyAlignment="1">
      <alignment vertical="center"/>
    </xf>
    <xf numFmtId="0" fontId="4" fillId="34" borderId="98" xfId="0" applyFont="1" applyFill="1" applyBorder="1" applyAlignment="1">
      <alignment vertical="center"/>
    </xf>
    <xf numFmtId="0" fontId="4" fillId="33" borderId="11" xfId="0" applyFont="1" applyFill="1" applyBorder="1" applyAlignment="1">
      <alignment vertical="center"/>
    </xf>
    <xf numFmtId="0" fontId="4" fillId="33" borderId="99" xfId="0" applyFont="1" applyFill="1" applyBorder="1" applyAlignment="1">
      <alignment vertical="center"/>
    </xf>
    <xf numFmtId="0" fontId="4" fillId="33" borderId="98" xfId="0" applyFont="1" applyFill="1" applyBorder="1" applyAlignment="1">
      <alignment vertical="center"/>
    </xf>
    <xf numFmtId="0" fontId="4" fillId="34" borderId="43" xfId="0" applyFont="1" applyFill="1" applyBorder="1" applyAlignment="1">
      <alignment vertical="center"/>
    </xf>
    <xf numFmtId="0" fontId="4" fillId="34" borderId="15" xfId="0" applyFont="1" applyFill="1" applyBorder="1" applyAlignment="1">
      <alignment vertical="center"/>
    </xf>
    <xf numFmtId="0" fontId="4" fillId="33" borderId="15" xfId="0" applyFont="1" applyFill="1" applyBorder="1" applyAlignment="1">
      <alignment vertical="center"/>
    </xf>
    <xf numFmtId="0" fontId="4" fillId="33" borderId="101" xfId="0" applyFont="1" applyFill="1" applyBorder="1" applyAlignment="1">
      <alignment vertical="center"/>
    </xf>
    <xf numFmtId="0" fontId="4" fillId="33" borderId="43" xfId="0" applyFont="1" applyFill="1" applyBorder="1" applyAlignment="1">
      <alignment vertical="center"/>
    </xf>
    <xf numFmtId="0" fontId="4" fillId="33" borderId="100" xfId="0" applyFont="1" applyFill="1" applyBorder="1" applyAlignment="1">
      <alignment horizontal="center" vertical="center"/>
    </xf>
    <xf numFmtId="0" fontId="4" fillId="33" borderId="44" xfId="0" applyFont="1" applyFill="1" applyBorder="1" applyAlignment="1">
      <alignment horizontal="center" vertical="center"/>
    </xf>
    <xf numFmtId="0" fontId="4" fillId="33" borderId="45" xfId="0" applyFont="1" applyFill="1" applyBorder="1" applyAlignment="1">
      <alignment horizontal="center" vertical="center"/>
    </xf>
    <xf numFmtId="0" fontId="4" fillId="33" borderId="103" xfId="0" applyFont="1" applyFill="1" applyBorder="1" applyAlignment="1">
      <alignment horizontal="center" vertical="center"/>
    </xf>
    <xf numFmtId="0" fontId="4" fillId="33" borderId="99" xfId="0" applyFont="1" applyFill="1" applyBorder="1" applyAlignment="1">
      <alignment horizontal="center" vertical="center"/>
    </xf>
    <xf numFmtId="0" fontId="4" fillId="33" borderId="101" xfId="0" applyFont="1" applyFill="1" applyBorder="1" applyAlignment="1">
      <alignment horizontal="center" vertical="center"/>
    </xf>
    <xf numFmtId="0" fontId="4" fillId="34" borderId="100" xfId="0" applyFont="1" applyFill="1" applyBorder="1" applyAlignment="1">
      <alignment vertical="center"/>
    </xf>
    <xf numFmtId="0" fontId="4" fillId="34" borderId="44" xfId="0" applyFont="1" applyFill="1" applyBorder="1" applyAlignment="1">
      <alignment vertical="center"/>
    </xf>
    <xf numFmtId="0" fontId="4" fillId="34" borderId="45" xfId="0" applyFont="1" applyFill="1" applyBorder="1" applyAlignment="1">
      <alignment vertical="center"/>
    </xf>
    <xf numFmtId="0" fontId="4" fillId="34" borderId="103" xfId="0" applyFont="1" applyFill="1" applyBorder="1" applyAlignment="1">
      <alignment vertical="center"/>
    </xf>
    <xf numFmtId="0" fontId="4" fillId="34" borderId="99" xfId="0" applyFont="1" applyFill="1" applyBorder="1" applyAlignment="1">
      <alignment vertical="center"/>
    </xf>
    <xf numFmtId="0" fontId="4" fillId="34" borderId="101" xfId="0" applyFont="1" applyFill="1" applyBorder="1" applyAlignment="1">
      <alignment vertical="center"/>
    </xf>
    <xf numFmtId="0" fontId="4" fillId="34" borderId="28" xfId="0" applyFont="1" applyFill="1" applyBorder="1" applyAlignment="1">
      <alignment horizontal="center" vertical="center"/>
    </xf>
    <xf numFmtId="0" fontId="4" fillId="34" borderId="23" xfId="0" applyFont="1" applyFill="1" applyBorder="1" applyAlignment="1">
      <alignment horizontal="center" vertical="center"/>
    </xf>
    <xf numFmtId="0" fontId="4" fillId="34" borderId="37" xfId="0" applyFont="1" applyFill="1" applyBorder="1" applyAlignment="1">
      <alignment horizontal="center" vertical="center"/>
    </xf>
    <xf numFmtId="0" fontId="4" fillId="34" borderId="30" xfId="0" applyFont="1" applyFill="1" applyBorder="1" applyAlignment="1">
      <alignment horizontal="center" vertical="center"/>
    </xf>
    <xf numFmtId="0" fontId="4" fillId="34" borderId="11" xfId="0" applyFont="1" applyFill="1" applyBorder="1" applyAlignment="1">
      <alignment horizontal="center" vertical="center"/>
    </xf>
    <xf numFmtId="0" fontId="4" fillId="34" borderId="15" xfId="0" applyFont="1" applyFill="1" applyBorder="1" applyAlignment="1">
      <alignment horizontal="center" vertical="center"/>
    </xf>
    <xf numFmtId="0" fontId="4" fillId="34" borderId="27" xfId="0" applyFont="1" applyFill="1" applyBorder="1" applyAlignment="1">
      <alignment horizontal="center" vertical="center" wrapText="1"/>
    </xf>
    <xf numFmtId="0" fontId="4" fillId="34" borderId="22" xfId="0" applyFont="1" applyFill="1" applyBorder="1" applyAlignment="1">
      <alignment horizontal="center" vertical="center" wrapText="1"/>
    </xf>
    <xf numFmtId="0" fontId="4" fillId="34" borderId="41" xfId="0" applyFont="1" applyFill="1" applyBorder="1" applyAlignment="1">
      <alignment horizontal="center" vertical="center" wrapText="1"/>
    </xf>
    <xf numFmtId="0" fontId="4" fillId="34" borderId="29" xfId="0" applyFont="1" applyFill="1" applyBorder="1" applyAlignment="1">
      <alignment horizontal="center" vertical="center" wrapText="1"/>
    </xf>
    <xf numFmtId="0" fontId="4" fillId="34" borderId="31" xfId="0" applyFont="1" applyFill="1" applyBorder="1" applyAlignment="1">
      <alignment horizontal="center" vertical="center" wrapText="1"/>
    </xf>
    <xf numFmtId="0" fontId="4" fillId="34" borderId="25" xfId="0" applyFont="1" applyFill="1" applyBorder="1" applyAlignment="1">
      <alignment horizontal="center" vertical="center" wrapText="1"/>
    </xf>
    <xf numFmtId="0" fontId="4" fillId="34" borderId="79" xfId="0" applyFont="1" applyFill="1" applyBorder="1" applyAlignment="1" applyProtection="1">
      <alignment horizontal="right"/>
      <protection locked="0"/>
    </xf>
    <xf numFmtId="0" fontId="4" fillId="34" borderId="69" xfId="0" applyFont="1" applyFill="1" applyBorder="1" applyAlignment="1" applyProtection="1">
      <alignment horizontal="right"/>
      <protection locked="0"/>
    </xf>
    <xf numFmtId="0" fontId="4" fillId="34" borderId="70" xfId="0" applyFont="1" applyFill="1" applyBorder="1" applyAlignment="1" applyProtection="1">
      <alignment horizontal="right"/>
      <protection locked="0"/>
    </xf>
    <xf numFmtId="0" fontId="4" fillId="34" borderId="86" xfId="0" applyFont="1" applyFill="1" applyBorder="1" applyAlignment="1" applyProtection="1">
      <alignment horizontal="right"/>
      <protection locked="0"/>
    </xf>
    <xf numFmtId="0" fontId="4" fillId="34" borderId="74" xfId="0" applyFont="1" applyFill="1" applyBorder="1" applyAlignment="1" applyProtection="1">
      <alignment horizontal="right"/>
      <protection locked="0"/>
    </xf>
    <xf numFmtId="0" fontId="4" fillId="36" borderId="83" xfId="0" applyFont="1" applyFill="1" applyBorder="1" applyAlignment="1" applyProtection="1">
      <alignment horizontal="right"/>
      <protection locked="0"/>
    </xf>
    <xf numFmtId="0" fontId="4" fillId="36" borderId="93" xfId="0" applyFont="1" applyFill="1" applyBorder="1" applyAlignment="1" applyProtection="1">
      <alignment horizontal="right"/>
      <protection locked="0"/>
    </xf>
    <xf numFmtId="0" fontId="4" fillId="36" borderId="97" xfId="0" applyFont="1" applyFill="1" applyBorder="1" applyAlignment="1" applyProtection="1">
      <alignment horizontal="right"/>
      <protection locked="0"/>
    </xf>
    <xf numFmtId="0" fontId="4" fillId="36" borderId="19" xfId="0" applyFont="1" applyFill="1" applyBorder="1" applyAlignment="1" applyProtection="1">
      <alignment horizontal="right"/>
      <protection locked="0"/>
    </xf>
    <xf numFmtId="0" fontId="4" fillId="36" borderId="72" xfId="0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34" borderId="35" xfId="0" applyFill="1" applyBorder="1" applyAlignment="1">
      <alignment horizontal="center" vertical="center" shrinkToFit="1"/>
    </xf>
    <xf numFmtId="0" fontId="4" fillId="0" borderId="66" xfId="0" applyFont="1" applyBorder="1" applyAlignment="1">
      <alignment horizontal="center" shrinkToFit="1"/>
    </xf>
    <xf numFmtId="0" fontId="0" fillId="34" borderId="31" xfId="0" applyFill="1" applyBorder="1" applyAlignment="1">
      <alignment horizontal="center" vertical="center" shrinkToFit="1"/>
    </xf>
    <xf numFmtId="0" fontId="0" fillId="34" borderId="117" xfId="0" applyFill="1" applyBorder="1" applyAlignment="1">
      <alignment horizontal="center" vertical="center"/>
    </xf>
    <xf numFmtId="0" fontId="0" fillId="34" borderId="146" xfId="0" applyFill="1" applyBorder="1" applyAlignment="1">
      <alignment horizontal="center" vertical="center" shrinkToFit="1"/>
    </xf>
    <xf numFmtId="0" fontId="4" fillId="33" borderId="75" xfId="0" applyFont="1" applyFill="1" applyBorder="1" applyAlignment="1">
      <alignment horizontal="right"/>
    </xf>
    <xf numFmtId="0" fontId="4" fillId="34" borderId="68" xfId="0" applyFont="1" applyFill="1" applyBorder="1" applyAlignment="1">
      <alignment horizontal="right"/>
    </xf>
    <xf numFmtId="0" fontId="4" fillId="34" borderId="28" xfId="0" applyFont="1" applyFill="1" applyBorder="1" applyAlignment="1">
      <alignment horizontal="right"/>
    </xf>
    <xf numFmtId="0" fontId="4" fillId="33" borderId="39" xfId="0" applyFont="1" applyFill="1" applyBorder="1" applyAlignment="1">
      <alignment horizontal="right"/>
    </xf>
    <xf numFmtId="0" fontId="4" fillId="34" borderId="23" xfId="0" applyFont="1" applyFill="1" applyBorder="1" applyAlignment="1">
      <alignment horizontal="right"/>
    </xf>
    <xf numFmtId="0" fontId="4" fillId="34" borderId="37" xfId="0" applyFont="1" applyFill="1" applyBorder="1" applyAlignment="1">
      <alignment horizontal="right"/>
    </xf>
    <xf numFmtId="0" fontId="4" fillId="33" borderId="102" xfId="0" applyFont="1" applyFill="1" applyBorder="1" applyAlignment="1">
      <alignment horizontal="right"/>
    </xf>
    <xf numFmtId="0" fontId="4" fillId="34" borderId="30" xfId="0" applyFont="1" applyFill="1" applyBorder="1" applyAlignment="1">
      <alignment horizontal="right"/>
    </xf>
    <xf numFmtId="0" fontId="4" fillId="33" borderId="104" xfId="0" applyFont="1" applyFill="1" applyBorder="1" applyAlignment="1">
      <alignment horizontal="right"/>
    </xf>
    <xf numFmtId="0" fontId="4" fillId="34" borderId="14" xfId="0" applyFont="1" applyFill="1" applyBorder="1" applyAlignment="1">
      <alignment horizontal="right"/>
    </xf>
    <xf numFmtId="0" fontId="4" fillId="34" borderId="15" xfId="0" applyFont="1" applyFill="1" applyBorder="1" applyAlignment="1">
      <alignment horizontal="right"/>
    </xf>
    <xf numFmtId="0" fontId="26" fillId="37" borderId="31" xfId="0" applyFont="1" applyFill="1" applyBorder="1" applyAlignment="1">
      <alignment horizontal="center" vertical="center"/>
    </xf>
    <xf numFmtId="0" fontId="26" fillId="37" borderId="11" xfId="0" applyFont="1" applyFill="1" applyBorder="1" applyAlignment="1">
      <alignment horizontal="center" vertical="center"/>
    </xf>
    <xf numFmtId="0" fontId="26" fillId="38" borderId="11" xfId="0" applyFont="1" applyFill="1" applyBorder="1" applyAlignment="1">
      <alignment horizontal="center" vertical="center"/>
    </xf>
    <xf numFmtId="0" fontId="4" fillId="34" borderId="75" xfId="0" applyFont="1" applyFill="1" applyBorder="1" applyAlignment="1" applyProtection="1">
      <alignment horizontal="right"/>
      <protection locked="0"/>
    </xf>
    <xf numFmtId="0" fontId="4" fillId="34" borderId="39" xfId="0" applyFont="1" applyFill="1" applyBorder="1" applyAlignment="1" applyProtection="1">
      <alignment horizontal="right"/>
      <protection locked="0"/>
    </xf>
    <xf numFmtId="0" fontId="4" fillId="34" borderId="42" xfId="0" applyFont="1" applyFill="1" applyBorder="1" applyAlignment="1" applyProtection="1">
      <alignment horizontal="right"/>
      <protection locked="0"/>
    </xf>
    <xf numFmtId="0" fontId="4" fillId="34" borderId="50" xfId="0" applyFont="1" applyFill="1" applyBorder="1" applyAlignment="1" applyProtection="1">
      <alignment horizontal="right"/>
      <protection locked="0"/>
    </xf>
    <xf numFmtId="0" fontId="4" fillId="34" borderId="89" xfId="0" applyFont="1" applyFill="1" applyBorder="1" applyAlignment="1" applyProtection="1">
      <alignment horizontal="right"/>
      <protection locked="0"/>
    </xf>
    <xf numFmtId="0" fontId="4" fillId="34" borderId="58" xfId="0" applyFont="1" applyFill="1" applyBorder="1" applyAlignment="1" applyProtection="1">
      <alignment horizontal="right"/>
      <protection locked="0"/>
    </xf>
    <xf numFmtId="0" fontId="4" fillId="34" borderId="43" xfId="0" applyFont="1" applyFill="1" applyBorder="1" applyAlignment="1" applyProtection="1">
      <alignment horizontal="right"/>
      <protection locked="0"/>
    </xf>
    <xf numFmtId="0" fontId="4" fillId="33" borderId="56" xfId="0" applyFont="1" applyFill="1" applyBorder="1" applyAlignment="1">
      <alignment vertical="center"/>
    </xf>
    <xf numFmtId="0" fontId="4" fillId="33" borderId="38" xfId="0" applyFont="1" applyFill="1" applyBorder="1" applyAlignment="1">
      <alignment vertical="center"/>
    </xf>
    <xf numFmtId="0" fontId="4" fillId="33" borderId="40" xfId="0" applyFont="1" applyFill="1" applyBorder="1" applyAlignment="1">
      <alignment vertical="center"/>
    </xf>
    <xf numFmtId="0" fontId="4" fillId="33" borderId="130" xfId="0" applyFont="1" applyFill="1" applyBorder="1" applyAlignment="1">
      <alignment vertical="center"/>
    </xf>
    <xf numFmtId="0" fontId="4" fillId="33" borderId="35" xfId="0" applyFont="1" applyFill="1" applyBorder="1" applyAlignment="1">
      <alignment vertical="center"/>
    </xf>
    <xf numFmtId="0" fontId="4" fillId="33" borderId="10" xfId="0" applyFont="1" applyFill="1" applyBorder="1" applyAlignment="1">
      <alignment vertical="center"/>
    </xf>
    <xf numFmtId="0" fontId="4" fillId="34" borderId="56" xfId="0" applyFont="1" applyFill="1" applyBorder="1" applyAlignment="1">
      <alignment horizontal="center" vertical="center" wrapText="1"/>
    </xf>
    <xf numFmtId="0" fontId="4" fillId="34" borderId="38" xfId="0" applyFont="1" applyFill="1" applyBorder="1" applyAlignment="1">
      <alignment horizontal="center" vertical="center" wrapText="1"/>
    </xf>
    <xf numFmtId="0" fontId="4" fillId="34" borderId="40" xfId="0" applyFont="1" applyFill="1" applyBorder="1" applyAlignment="1">
      <alignment horizontal="center" vertical="center" wrapText="1"/>
    </xf>
    <xf numFmtId="0" fontId="4" fillId="34" borderId="130" xfId="0" applyFont="1" applyFill="1" applyBorder="1" applyAlignment="1">
      <alignment horizontal="center" vertical="center" wrapText="1"/>
    </xf>
    <xf numFmtId="0" fontId="4" fillId="34" borderId="35" xfId="0" applyFont="1" applyFill="1" applyBorder="1" applyAlignment="1">
      <alignment horizontal="center" vertical="center" wrapText="1"/>
    </xf>
    <xf numFmtId="0" fontId="4" fillId="34" borderId="10" xfId="0" applyFont="1" applyFill="1" applyBorder="1" applyAlignment="1">
      <alignment horizontal="center" vertical="center" wrapText="1"/>
    </xf>
    <xf numFmtId="0" fontId="0" fillId="34" borderId="57" xfId="0" applyFill="1" applyBorder="1" applyAlignment="1">
      <alignment vertical="center"/>
    </xf>
    <xf numFmtId="0" fontId="0" fillId="34" borderId="39" xfId="0" applyFill="1" applyBorder="1" applyAlignment="1">
      <alignment vertical="center"/>
    </xf>
    <xf numFmtId="0" fontId="0" fillId="34" borderId="42" xfId="0" applyFill="1" applyBorder="1" applyAlignment="1">
      <alignment vertical="center"/>
    </xf>
    <xf numFmtId="0" fontId="0" fillId="34" borderId="43" xfId="0" applyFill="1" applyBorder="1" applyAlignment="1">
      <alignment vertical="center"/>
    </xf>
    <xf numFmtId="0" fontId="26" fillId="34" borderId="99" xfId="0" applyFont="1" applyFill="1" applyBorder="1" applyAlignment="1">
      <alignment horizontal="center" vertical="center" shrinkToFit="1"/>
    </xf>
    <xf numFmtId="0" fontId="26" fillId="34" borderId="11" xfId="0" applyFont="1" applyFill="1" applyBorder="1" applyAlignment="1">
      <alignment horizontal="center" vertical="center" shrinkToFit="1"/>
    </xf>
    <xf numFmtId="0" fontId="1" fillId="32" borderId="121" xfId="0" applyFont="1" applyFill="1" applyBorder="1" applyAlignment="1" applyProtection="1">
      <alignment horizontal="center"/>
      <protection locked="0"/>
    </xf>
    <xf numFmtId="0" fontId="0" fillId="32" borderId="53" xfId="0" applyFill="1" applyBorder="1" applyAlignment="1" applyProtection="1">
      <alignment horizontal="center"/>
      <protection locked="0"/>
    </xf>
    <xf numFmtId="0" fontId="0" fillId="32" borderId="54" xfId="0" applyFill="1" applyBorder="1" applyAlignment="1" applyProtection="1">
      <alignment horizontal="center"/>
      <protection locked="0"/>
    </xf>
    <xf numFmtId="0" fontId="0" fillId="0" borderId="6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4" fillId="32" borderId="121" xfId="0" applyFont="1" applyFill="1" applyBorder="1" applyAlignment="1" applyProtection="1">
      <alignment horizontal="center"/>
      <protection locked="0"/>
    </xf>
    <xf numFmtId="0" fontId="4" fillId="32" borderId="53" xfId="0" applyFont="1" applyFill="1" applyBorder="1" applyAlignment="1" applyProtection="1">
      <alignment horizontal="center"/>
      <protection locked="0"/>
    </xf>
    <xf numFmtId="0" fontId="4" fillId="32" borderId="52" xfId="0" applyFont="1" applyFill="1" applyBorder="1" applyAlignment="1" applyProtection="1">
      <alignment horizontal="center"/>
      <protection locked="0"/>
    </xf>
    <xf numFmtId="0" fontId="4" fillId="32" borderId="62" xfId="0" applyFont="1" applyFill="1" applyBorder="1" applyAlignment="1" applyProtection="1">
      <alignment horizontal="center"/>
      <protection locked="0"/>
    </xf>
    <xf numFmtId="0" fontId="0" fillId="0" borderId="8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1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0" fillId="34" borderId="35" xfId="0" applyFill="1" applyBorder="1" applyAlignment="1">
      <alignment horizontal="center" vertical="center" shrinkToFit="1"/>
    </xf>
    <xf numFmtId="0" fontId="0" fillId="34" borderId="116" xfId="0" applyFill="1" applyBorder="1" applyAlignment="1">
      <alignment horizontal="center" vertical="center" shrinkToFit="1"/>
    </xf>
    <xf numFmtId="0" fontId="0" fillId="34" borderId="10" xfId="0" applyFill="1" applyBorder="1" applyAlignment="1">
      <alignment horizontal="center" vertical="center" shrinkToFit="1"/>
    </xf>
    <xf numFmtId="0" fontId="0" fillId="34" borderId="72" xfId="0" applyFill="1" applyBorder="1" applyAlignment="1">
      <alignment horizontal="center" vertical="center" shrinkToFit="1"/>
    </xf>
    <xf numFmtId="0" fontId="4" fillId="0" borderId="62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62" xfId="0" applyFont="1" applyBorder="1" applyAlignment="1">
      <alignment horizontal="center" shrinkToFit="1"/>
    </xf>
    <xf numFmtId="0" fontId="4" fillId="0" borderId="52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4" fillId="0" borderId="112" xfId="0" applyFont="1" applyBorder="1" applyAlignment="1">
      <alignment horizontal="center" shrinkToFit="1"/>
    </xf>
    <xf numFmtId="0" fontId="4" fillId="0" borderId="66" xfId="0" applyFont="1" applyBorder="1" applyAlignment="1">
      <alignment horizontal="center" shrinkToFit="1"/>
    </xf>
    <xf numFmtId="0" fontId="4" fillId="0" borderId="111" xfId="0" applyFont="1" applyBorder="1" applyAlignment="1">
      <alignment horizontal="center" shrinkToFit="1"/>
    </xf>
    <xf numFmtId="0" fontId="4" fillId="0" borderId="109" xfId="0" applyFont="1" applyBorder="1" applyAlignment="1">
      <alignment horizontal="center" shrinkToFit="1"/>
    </xf>
    <xf numFmtId="0" fontId="4" fillId="0" borderId="53" xfId="0" applyFont="1" applyBorder="1" applyAlignment="1">
      <alignment horizontal="center" shrinkToFit="1"/>
    </xf>
    <xf numFmtId="0" fontId="0" fillId="33" borderId="15" xfId="0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/>
    </xf>
    <xf numFmtId="0" fontId="0" fillId="33" borderId="10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4" borderId="15" xfId="0" applyFill="1" applyBorder="1" applyAlignment="1">
      <alignment horizontal="center" vertical="center" shrinkToFit="1"/>
    </xf>
    <xf numFmtId="0" fontId="4" fillId="0" borderId="54" xfId="0" applyFont="1" applyBorder="1" applyAlignment="1">
      <alignment horizontal="center"/>
    </xf>
    <xf numFmtId="0" fontId="4" fillId="0" borderId="54" xfId="0" applyFont="1" applyBorder="1" applyAlignment="1">
      <alignment horizontal="center" shrinkToFit="1"/>
    </xf>
    <xf numFmtId="0" fontId="0" fillId="34" borderId="115" xfId="0" applyFill="1" applyBorder="1" applyAlignment="1">
      <alignment horizontal="center" vertical="center" shrinkToFit="1"/>
    </xf>
    <xf numFmtId="0" fontId="0" fillId="34" borderId="31" xfId="0" applyFill="1" applyBorder="1" applyAlignment="1">
      <alignment horizontal="center" vertical="center" shrinkToFit="1"/>
    </xf>
    <xf numFmtId="0" fontId="0" fillId="34" borderId="101" xfId="0" applyFill="1" applyBorder="1" applyAlignment="1">
      <alignment horizontal="center" vertical="center" shrinkToFit="1"/>
    </xf>
    <xf numFmtId="0" fontId="0" fillId="33" borderId="35" xfId="0" applyFill="1" applyBorder="1" applyAlignment="1">
      <alignment horizontal="center" vertical="center" shrinkToFit="1"/>
    </xf>
    <xf numFmtId="0" fontId="0" fillId="33" borderId="31" xfId="0" applyFill="1" applyBorder="1" applyAlignment="1">
      <alignment horizontal="center" vertical="center" shrinkToFit="1"/>
    </xf>
    <xf numFmtId="0" fontId="0" fillId="34" borderId="25" xfId="0" applyFill="1" applyBorder="1" applyAlignment="1">
      <alignment horizontal="center" vertical="center" shrinkToFit="1"/>
    </xf>
    <xf numFmtId="0" fontId="4" fillId="0" borderId="113" xfId="0" applyFont="1" applyBorder="1" applyAlignment="1">
      <alignment horizontal="center" shrinkToFit="1"/>
    </xf>
    <xf numFmtId="0" fontId="4" fillId="0" borderId="114" xfId="0" applyFont="1" applyBorder="1" applyAlignment="1">
      <alignment horizontal="center" shrinkToFit="1"/>
    </xf>
    <xf numFmtId="0" fontId="4" fillId="0" borderId="110" xfId="0" applyFont="1" applyBorder="1" applyAlignment="1">
      <alignment horizontal="center" shrinkToFit="1"/>
    </xf>
    <xf numFmtId="178" fontId="0" fillId="0" borderId="131" xfId="0" applyNumberFormat="1" applyBorder="1" applyAlignment="1">
      <alignment horizontal="center" vertical="center" wrapText="1"/>
    </xf>
    <xf numFmtId="178" fontId="1" fillId="0" borderId="19" xfId="0" applyNumberFormat="1" applyFont="1" applyBorder="1" applyAlignment="1">
      <alignment horizontal="center" vertical="center" wrapText="1"/>
    </xf>
    <xf numFmtId="178" fontId="1" fillId="0" borderId="129" xfId="0" applyNumberFormat="1" applyFont="1" applyBorder="1" applyAlignment="1">
      <alignment horizontal="center" vertical="center" wrapText="1"/>
    </xf>
    <xf numFmtId="0" fontId="26" fillId="0" borderId="75" xfId="0" applyFont="1" applyBorder="1" applyAlignment="1">
      <alignment vertical="distributed" wrapText="1"/>
    </xf>
    <xf numFmtId="0" fontId="0" fillId="0" borderId="50" xfId="0" applyBorder="1" applyAlignment="1">
      <alignment vertical="distributed" wrapText="1"/>
    </xf>
    <xf numFmtId="0" fontId="0" fillId="0" borderId="58" xfId="0" applyBorder="1" applyAlignment="1">
      <alignment vertical="distributed" wrapText="1"/>
    </xf>
    <xf numFmtId="0" fontId="2" fillId="0" borderId="10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通貨 2" xfId="41"/>
    <cellStyle name="入力 2" xfId="42"/>
    <cellStyle name="標準" xfId="0" builtinId="0"/>
    <cellStyle name="標準 2" xfId="1"/>
    <cellStyle name="良い 2" xfId="43"/>
  </cellStyles>
  <dxfs count="0"/>
  <tableStyles count="0" defaultTableStyle="TableStyleMedium9" defaultPivotStyle="PivotStyleLight16"/>
  <colors>
    <mruColors>
      <color rgb="FF33CCCC"/>
      <color rgb="FFFF8080"/>
      <color rgb="FF00FFFF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2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4" width="2.625" customWidth="1"/>
    <col min="45" max="49" width="4.125" customWidth="1"/>
    <col min="50" max="50" width="1.125" customWidth="1"/>
    <col min="51" max="52" width="8.625" customWidth="1"/>
  </cols>
  <sheetData>
    <row r="1" spans="1:52" ht="19.5" thickBot="1">
      <c r="A1" s="2" t="s">
        <v>445</v>
      </c>
      <c r="H1" t="s">
        <v>9</v>
      </c>
      <c r="K1" s="595"/>
      <c r="L1" s="596"/>
      <c r="M1" s="596"/>
      <c r="N1" s="596"/>
      <c r="O1" s="596"/>
      <c r="P1" s="596"/>
      <c r="Q1" s="597"/>
      <c r="R1" t="s">
        <v>8</v>
      </c>
      <c r="V1" s="605" t="s">
        <v>66</v>
      </c>
      <c r="W1" s="606"/>
      <c r="X1" s="606"/>
      <c r="Y1" s="606"/>
      <c r="Z1" s="606"/>
      <c r="AA1" s="609" t="s">
        <v>10</v>
      </c>
      <c r="AB1" s="599"/>
      <c r="AC1" s="599"/>
      <c r="AD1" s="599"/>
      <c r="AE1" s="610"/>
      <c r="AF1" s="598" t="s">
        <v>11</v>
      </c>
      <c r="AG1" s="599"/>
      <c r="AH1" s="599"/>
      <c r="AI1" s="600"/>
      <c r="AJ1" s="7"/>
      <c r="AM1" s="35"/>
    </row>
    <row r="2" spans="1:52" ht="14.2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607"/>
      <c r="W2" s="608"/>
      <c r="X2" s="608"/>
      <c r="Y2" s="608"/>
      <c r="Z2" s="608"/>
      <c r="AA2" s="601"/>
      <c r="AB2" s="602"/>
      <c r="AC2" s="602"/>
      <c r="AD2" s="602"/>
      <c r="AE2" s="603"/>
      <c r="AF2" s="604"/>
      <c r="AG2" s="599"/>
      <c r="AH2" s="599"/>
      <c r="AI2" s="600"/>
      <c r="AJ2" s="7"/>
      <c r="AK2" s="3"/>
      <c r="AL2" s="3"/>
      <c r="AM2" s="3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4.25" thickBot="1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">
        <v>69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>
      <c r="A4" s="113"/>
      <c r="B4" s="114"/>
      <c r="C4" s="119"/>
      <c r="D4" s="208" t="s">
        <v>80</v>
      </c>
      <c r="E4" s="236" t="s">
        <v>80</v>
      </c>
      <c r="F4" s="236" t="s">
        <v>80</v>
      </c>
      <c r="G4" s="236" t="s">
        <v>80</v>
      </c>
      <c r="H4" s="234" t="s">
        <v>80</v>
      </c>
      <c r="I4" s="237" t="s">
        <v>80</v>
      </c>
      <c r="J4" s="236" t="s">
        <v>80</v>
      </c>
      <c r="K4" s="236" t="s">
        <v>80</v>
      </c>
      <c r="L4" s="236" t="s">
        <v>80</v>
      </c>
      <c r="M4" s="316" t="s">
        <v>80</v>
      </c>
      <c r="N4" s="208" t="s">
        <v>80</v>
      </c>
      <c r="O4" s="236" t="s">
        <v>80</v>
      </c>
      <c r="P4" s="236" t="s">
        <v>80</v>
      </c>
      <c r="Q4" s="236" t="s">
        <v>80</v>
      </c>
      <c r="R4" s="234" t="s">
        <v>80</v>
      </c>
      <c r="S4" s="235" t="s">
        <v>76</v>
      </c>
      <c r="T4" s="235" t="s">
        <v>77</v>
      </c>
      <c r="U4" s="235" t="s">
        <v>77</v>
      </c>
      <c r="V4" s="233" t="s">
        <v>77</v>
      </c>
      <c r="W4" s="315" t="s">
        <v>76</v>
      </c>
      <c r="X4" s="238" t="s">
        <v>76</v>
      </c>
      <c r="Y4" s="235" t="s">
        <v>76</v>
      </c>
      <c r="Z4" s="233" t="s">
        <v>76</v>
      </c>
      <c r="AA4" s="233" t="s">
        <v>76</v>
      </c>
      <c r="AB4" s="315" t="s">
        <v>76</v>
      </c>
      <c r="AC4" s="238" t="s">
        <v>76</v>
      </c>
      <c r="AD4" s="233" t="s">
        <v>76</v>
      </c>
      <c r="AE4" s="233" t="s">
        <v>76</v>
      </c>
      <c r="AF4" s="235" t="s">
        <v>76</v>
      </c>
      <c r="AG4" s="239" t="s">
        <v>76</v>
      </c>
      <c r="AH4" s="235" t="s">
        <v>77</v>
      </c>
      <c r="AI4" s="233" t="s">
        <v>77</v>
      </c>
      <c r="AJ4" s="233" t="s">
        <v>76</v>
      </c>
      <c r="AK4" s="233" t="s">
        <v>76</v>
      </c>
      <c r="AL4" s="239" t="s">
        <v>76</v>
      </c>
      <c r="AM4" s="235" t="s">
        <v>76</v>
      </c>
      <c r="AN4" s="233" t="s">
        <v>76</v>
      </c>
      <c r="AO4" s="233" t="s">
        <v>76</v>
      </c>
      <c r="AP4" s="233" t="s">
        <v>76</v>
      </c>
      <c r="AQ4" s="401" t="s">
        <v>76</v>
      </c>
      <c r="AR4" s="554" t="s">
        <v>76</v>
      </c>
      <c r="AS4" s="423"/>
      <c r="AT4" s="114"/>
      <c r="AU4" s="108" t="s">
        <v>75</v>
      </c>
      <c r="AV4" s="107" t="s">
        <v>77</v>
      </c>
      <c r="AW4" s="118"/>
      <c r="AX4" s="3"/>
      <c r="AY4" s="138"/>
      <c r="AZ4" s="138"/>
    </row>
    <row r="5" spans="1:52" s="70" customFormat="1" ht="14.25" thickBot="1">
      <c r="A5" s="117"/>
      <c r="B5" s="611" t="s">
        <v>12</v>
      </c>
      <c r="C5" s="612"/>
      <c r="D5" s="339">
        <v>1</v>
      </c>
      <c r="E5" s="340">
        <v>2</v>
      </c>
      <c r="F5" s="340">
        <v>3</v>
      </c>
      <c r="G5" s="340">
        <v>4</v>
      </c>
      <c r="H5" s="341">
        <v>5</v>
      </c>
      <c r="I5" s="342">
        <v>6</v>
      </c>
      <c r="J5" s="340">
        <v>7</v>
      </c>
      <c r="K5" s="340">
        <v>8</v>
      </c>
      <c r="L5" s="340">
        <v>9</v>
      </c>
      <c r="M5" s="343">
        <v>10</v>
      </c>
      <c r="N5" s="339">
        <v>11</v>
      </c>
      <c r="O5" s="340">
        <v>12</v>
      </c>
      <c r="P5" s="340">
        <v>13</v>
      </c>
      <c r="Q5" s="340">
        <v>14</v>
      </c>
      <c r="R5" s="341">
        <v>15</v>
      </c>
      <c r="S5" s="373">
        <v>16</v>
      </c>
      <c r="T5" s="373">
        <v>17</v>
      </c>
      <c r="U5" s="371">
        <v>18</v>
      </c>
      <c r="V5" s="371">
        <v>19</v>
      </c>
      <c r="W5" s="374">
        <v>20</v>
      </c>
      <c r="X5" s="370">
        <v>21</v>
      </c>
      <c r="Y5" s="371">
        <v>22</v>
      </c>
      <c r="Z5" s="371">
        <v>23</v>
      </c>
      <c r="AA5" s="371">
        <v>24</v>
      </c>
      <c r="AB5" s="372">
        <v>25</v>
      </c>
      <c r="AC5" s="373">
        <v>26</v>
      </c>
      <c r="AD5" s="371">
        <v>27</v>
      </c>
      <c r="AE5" s="371">
        <v>28</v>
      </c>
      <c r="AF5" s="484">
        <v>29</v>
      </c>
      <c r="AG5" s="372">
        <v>30</v>
      </c>
      <c r="AH5" s="373">
        <v>31</v>
      </c>
      <c r="AI5" s="371">
        <v>32</v>
      </c>
      <c r="AJ5" s="371">
        <v>33</v>
      </c>
      <c r="AK5" s="371">
        <v>34</v>
      </c>
      <c r="AL5" s="372">
        <v>35</v>
      </c>
      <c r="AM5" s="373">
        <v>36</v>
      </c>
      <c r="AN5" s="371">
        <v>37</v>
      </c>
      <c r="AO5" s="371">
        <v>38</v>
      </c>
      <c r="AP5" s="371">
        <v>39</v>
      </c>
      <c r="AQ5" s="445">
        <v>40</v>
      </c>
      <c r="AR5" s="555">
        <v>41</v>
      </c>
      <c r="AS5" s="95" t="s">
        <v>1</v>
      </c>
      <c r="AT5" s="116" t="s">
        <v>0</v>
      </c>
      <c r="AU5" s="188" t="s">
        <v>82</v>
      </c>
      <c r="AV5" s="189" t="s">
        <v>83</v>
      </c>
      <c r="AW5" s="115" t="s">
        <v>0</v>
      </c>
      <c r="AY5" s="139" t="s">
        <v>5</v>
      </c>
      <c r="AZ5" s="139" t="s">
        <v>6</v>
      </c>
    </row>
    <row r="6" spans="1:52" ht="12" customHeight="1">
      <c r="A6" s="151"/>
      <c r="B6" s="55" t="s">
        <v>84</v>
      </c>
      <c r="C6" s="86">
        <v>0</v>
      </c>
      <c r="D6" s="208"/>
      <c r="E6" s="236"/>
      <c r="F6" s="236"/>
      <c r="G6" s="236"/>
      <c r="H6" s="234"/>
      <c r="I6" s="237"/>
      <c r="J6" s="236"/>
      <c r="K6" s="236"/>
      <c r="L6" s="236"/>
      <c r="M6" s="316"/>
      <c r="N6" s="208"/>
      <c r="O6" s="236"/>
      <c r="P6" s="236"/>
      <c r="Q6" s="236"/>
      <c r="R6" s="234"/>
      <c r="S6" s="235"/>
      <c r="T6" s="235"/>
      <c r="U6" s="235"/>
      <c r="V6" s="233"/>
      <c r="W6" s="315"/>
      <c r="X6" s="238"/>
      <c r="Y6" s="233"/>
      <c r="Z6" s="233"/>
      <c r="AA6" s="233"/>
      <c r="AB6" s="315"/>
      <c r="AC6" s="238"/>
      <c r="AD6" s="233"/>
      <c r="AE6" s="233"/>
      <c r="AF6" s="233"/>
      <c r="AG6" s="239"/>
      <c r="AH6" s="235"/>
      <c r="AI6" s="233"/>
      <c r="AJ6" s="233"/>
      <c r="AK6" s="233"/>
      <c r="AL6" s="239"/>
      <c r="AM6" s="235"/>
      <c r="AN6" s="233"/>
      <c r="AO6" s="233"/>
      <c r="AP6" s="315"/>
      <c r="AQ6" s="239"/>
      <c r="AR6" s="238"/>
      <c r="AS6" s="424"/>
      <c r="AT6" s="163">
        <f>COUNTIF(D6:R6,1)*2+COUNTIF(S6,1)*3+COUNTIF(T6:V6,1)*2+COUNTIF(W6:AM6,1)*3+COUNTIF(AN6:AR6,1)*2</f>
        <v>0</v>
      </c>
      <c r="AU6" s="87">
        <f>COUNTIF(D6:R6,1)*2</f>
        <v>0</v>
      </c>
      <c r="AV6" s="88">
        <f>COUNTIF(S6,1)*3+COUNTIF(T6:V6,1)*2+COUNTIF(W6:AM6,1)*3+COUNTIF(AN6:AR6,1)*2</f>
        <v>0</v>
      </c>
      <c r="AW6" s="152">
        <f>SUM(AU6:AV6)</f>
        <v>0</v>
      </c>
      <c r="AY6" s="140" t="s">
        <v>13</v>
      </c>
      <c r="AZ6" s="141">
        <f>COUNTIF(AS6:AS365,100)+COUNTIF(AS6:AS365,99)+COUNTIF(AS6:AS365,98)+COUNTIF(AS6:AS365,97)+COUNTIF(AS6:AS365,96)+COUNTIF(AS6:AS365,95)</f>
        <v>0</v>
      </c>
    </row>
    <row r="7" spans="1:52" ht="12" customHeight="1">
      <c r="A7" s="153"/>
      <c r="B7" s="54" t="s">
        <v>85</v>
      </c>
      <c r="C7" s="38">
        <v>1</v>
      </c>
      <c r="D7" s="428"/>
      <c r="E7" s="429"/>
      <c r="F7" s="429"/>
      <c r="G7" s="429"/>
      <c r="H7" s="430"/>
      <c r="I7" s="431"/>
      <c r="J7" s="429"/>
      <c r="K7" s="429"/>
      <c r="L7" s="429"/>
      <c r="M7" s="432"/>
      <c r="N7" s="428"/>
      <c r="O7" s="429"/>
      <c r="P7" s="429"/>
      <c r="Q7" s="429"/>
      <c r="R7" s="430"/>
      <c r="S7" s="433"/>
      <c r="T7" s="434"/>
      <c r="U7" s="434"/>
      <c r="V7" s="434"/>
      <c r="W7" s="435"/>
      <c r="X7" s="436"/>
      <c r="Y7" s="434"/>
      <c r="Z7" s="434"/>
      <c r="AA7" s="434"/>
      <c r="AB7" s="437"/>
      <c r="AC7" s="433"/>
      <c r="AD7" s="434"/>
      <c r="AE7" s="434"/>
      <c r="AF7" s="434"/>
      <c r="AG7" s="437"/>
      <c r="AH7" s="433"/>
      <c r="AI7" s="434"/>
      <c r="AJ7" s="434"/>
      <c r="AK7" s="434"/>
      <c r="AL7" s="437"/>
      <c r="AM7" s="433"/>
      <c r="AN7" s="434"/>
      <c r="AO7" s="434"/>
      <c r="AP7" s="435"/>
      <c r="AQ7" s="437"/>
      <c r="AR7" s="436"/>
      <c r="AS7" s="39"/>
      <c r="AT7" s="152">
        <f t="shared" ref="AT7:AT70" si="0">COUNTIF(D7:R7,1)*2+COUNTIF(S7,1)*3+COUNTIF(T7:V7,1)*2+COUNTIF(W7:AM7,1)*3+COUNTIF(AN7:AR7,1)*2</f>
        <v>0</v>
      </c>
      <c r="AU7" s="87">
        <f t="shared" ref="AU7:AU70" si="1">COUNTIF(D7:R7,1)*2</f>
        <v>0</v>
      </c>
      <c r="AV7" s="88">
        <f t="shared" ref="AV7:AV70" si="2">COUNTIF(S7,1)*3+COUNTIF(T7:V7,1)*2+COUNTIF(W7:AM7,1)*3+COUNTIF(AN7:AR7,1)*2</f>
        <v>0</v>
      </c>
      <c r="AW7" s="152">
        <f t="shared" ref="AW7:AW70" si="3">SUM(AU7:AV7)</f>
        <v>0</v>
      </c>
      <c r="AY7" s="142" t="s">
        <v>14</v>
      </c>
      <c r="AZ7" s="143">
        <f>COUNTIF(AS6:AS365,94)+COUNTIF(AS6:AS365,93)+COUNTIF(AS6:AS365,92)+COUNTIF(AS6:AS365,91)+COUNTIF(AS6:AS365,90)</f>
        <v>0</v>
      </c>
    </row>
    <row r="8" spans="1:52" ht="12" customHeight="1">
      <c r="A8" s="153"/>
      <c r="B8" s="54" t="s">
        <v>86</v>
      </c>
      <c r="C8" s="38">
        <v>0</v>
      </c>
      <c r="D8" s="207"/>
      <c r="E8" s="205"/>
      <c r="F8" s="205"/>
      <c r="G8" s="205"/>
      <c r="H8" s="206"/>
      <c r="I8" s="207"/>
      <c r="J8" s="205"/>
      <c r="K8" s="205"/>
      <c r="L8" s="205"/>
      <c r="M8" s="206"/>
      <c r="N8" s="207"/>
      <c r="O8" s="205"/>
      <c r="P8" s="205"/>
      <c r="Q8" s="205"/>
      <c r="R8" s="206"/>
      <c r="S8" s="202"/>
      <c r="T8" s="203"/>
      <c r="U8" s="203"/>
      <c r="V8" s="203"/>
      <c r="W8" s="204"/>
      <c r="X8" s="202"/>
      <c r="Y8" s="203"/>
      <c r="Z8" s="203"/>
      <c r="AA8" s="203"/>
      <c r="AB8" s="204"/>
      <c r="AC8" s="202"/>
      <c r="AD8" s="203"/>
      <c r="AE8" s="203"/>
      <c r="AF8" s="203"/>
      <c r="AG8" s="204"/>
      <c r="AH8" s="202"/>
      <c r="AI8" s="203"/>
      <c r="AJ8" s="203"/>
      <c r="AK8" s="203"/>
      <c r="AL8" s="204"/>
      <c r="AM8" s="202"/>
      <c r="AN8" s="203"/>
      <c r="AO8" s="203"/>
      <c r="AP8" s="203"/>
      <c r="AQ8" s="204"/>
      <c r="AR8" s="202"/>
      <c r="AS8" s="39"/>
      <c r="AT8" s="152">
        <f t="shared" si="0"/>
        <v>0</v>
      </c>
      <c r="AU8" s="87">
        <f t="shared" si="1"/>
        <v>0</v>
      </c>
      <c r="AV8" s="88">
        <f t="shared" si="2"/>
        <v>0</v>
      </c>
      <c r="AW8" s="152">
        <f t="shared" si="3"/>
        <v>0</v>
      </c>
      <c r="AY8" s="142" t="s">
        <v>15</v>
      </c>
      <c r="AZ8" s="143">
        <f>COUNTIF(AS6:AS365,89)+COUNTIF(AS6:AS365,88)+COUNTIF(AS6:AS365,87)+COUNTIF(AS6:AS365,86)+COUNTIF(AS6:AS365,85)</f>
        <v>0</v>
      </c>
    </row>
    <row r="9" spans="1:52" ht="12" customHeight="1">
      <c r="A9" s="153"/>
      <c r="B9" s="54" t="s">
        <v>87</v>
      </c>
      <c r="C9" s="38">
        <v>1</v>
      </c>
      <c r="D9" s="214"/>
      <c r="E9" s="212"/>
      <c r="F9" s="212"/>
      <c r="G9" s="212"/>
      <c r="H9" s="213"/>
      <c r="I9" s="214"/>
      <c r="J9" s="212"/>
      <c r="K9" s="212"/>
      <c r="L9" s="212"/>
      <c r="M9" s="213"/>
      <c r="N9" s="214"/>
      <c r="O9" s="212"/>
      <c r="P9" s="212"/>
      <c r="Q9" s="212"/>
      <c r="R9" s="213"/>
      <c r="S9" s="209"/>
      <c r="T9" s="210"/>
      <c r="U9" s="210"/>
      <c r="V9" s="210"/>
      <c r="W9" s="211"/>
      <c r="X9" s="209"/>
      <c r="Y9" s="210"/>
      <c r="Z9" s="210"/>
      <c r="AA9" s="210"/>
      <c r="AB9" s="211"/>
      <c r="AC9" s="209"/>
      <c r="AD9" s="210"/>
      <c r="AE9" s="210"/>
      <c r="AF9" s="210"/>
      <c r="AG9" s="211"/>
      <c r="AH9" s="209"/>
      <c r="AI9" s="210"/>
      <c r="AJ9" s="210"/>
      <c r="AK9" s="210"/>
      <c r="AL9" s="211"/>
      <c r="AM9" s="209"/>
      <c r="AN9" s="210"/>
      <c r="AO9" s="210"/>
      <c r="AP9" s="210"/>
      <c r="AQ9" s="211"/>
      <c r="AR9" s="209"/>
      <c r="AS9" s="39"/>
      <c r="AT9" s="152">
        <f t="shared" si="0"/>
        <v>0</v>
      </c>
      <c r="AU9" s="87">
        <f t="shared" si="1"/>
        <v>0</v>
      </c>
      <c r="AV9" s="88">
        <f t="shared" si="2"/>
        <v>0</v>
      </c>
      <c r="AW9" s="152">
        <f t="shared" si="3"/>
        <v>0</v>
      </c>
      <c r="AY9" s="142" t="s">
        <v>16</v>
      </c>
      <c r="AZ9" s="143">
        <f>COUNTIF(AS6:AS365,84)+COUNTIF(AS6:AS365,83)+COUNTIF(AS6:AS365,82)+COUNTIF(AS6:AS365,81)+COUNTIF(AS6:AS365,80)</f>
        <v>0</v>
      </c>
    </row>
    <row r="10" spans="1:52" ht="12" customHeight="1" thickBot="1">
      <c r="A10" s="154"/>
      <c r="B10" s="56" t="s">
        <v>88</v>
      </c>
      <c r="C10" s="46">
        <v>0</v>
      </c>
      <c r="D10" s="220"/>
      <c r="E10" s="218"/>
      <c r="F10" s="218"/>
      <c r="G10" s="218"/>
      <c r="H10" s="219"/>
      <c r="I10" s="220"/>
      <c r="J10" s="218"/>
      <c r="K10" s="218"/>
      <c r="L10" s="218"/>
      <c r="M10" s="219"/>
      <c r="N10" s="220"/>
      <c r="O10" s="218"/>
      <c r="P10" s="218"/>
      <c r="Q10" s="218"/>
      <c r="R10" s="219"/>
      <c r="S10" s="215"/>
      <c r="T10" s="216"/>
      <c r="U10" s="216"/>
      <c r="V10" s="216"/>
      <c r="W10" s="217"/>
      <c r="X10" s="215"/>
      <c r="Y10" s="216"/>
      <c r="Z10" s="216"/>
      <c r="AA10" s="216"/>
      <c r="AB10" s="217"/>
      <c r="AC10" s="215"/>
      <c r="AD10" s="216"/>
      <c r="AE10" s="216"/>
      <c r="AF10" s="216"/>
      <c r="AG10" s="217"/>
      <c r="AH10" s="215"/>
      <c r="AI10" s="216"/>
      <c r="AJ10" s="216"/>
      <c r="AK10" s="216"/>
      <c r="AL10" s="217"/>
      <c r="AM10" s="215"/>
      <c r="AN10" s="216"/>
      <c r="AO10" s="216"/>
      <c r="AP10" s="216"/>
      <c r="AQ10" s="217"/>
      <c r="AR10" s="215"/>
      <c r="AS10" s="425"/>
      <c r="AT10" s="155">
        <f t="shared" si="0"/>
        <v>0</v>
      </c>
      <c r="AU10" s="438">
        <f t="shared" si="1"/>
        <v>0</v>
      </c>
      <c r="AV10" s="69">
        <f t="shared" si="2"/>
        <v>0</v>
      </c>
      <c r="AW10" s="155">
        <f t="shared" si="3"/>
        <v>0</v>
      </c>
      <c r="AY10" s="142" t="s">
        <v>17</v>
      </c>
      <c r="AZ10" s="143">
        <f>COUNTIF(AS6:AS365,79)+COUNTIF(AS6:AS365,78)+COUNTIF(AS6:AS365,77)+COUNTIF(AS6:AS365,76)+COUNTIF(AS6:AS365,75)</f>
        <v>0</v>
      </c>
    </row>
    <row r="11" spans="1:52" ht="12" customHeight="1">
      <c r="A11" s="156"/>
      <c r="B11" s="57" t="s">
        <v>89</v>
      </c>
      <c r="C11" s="33">
        <v>1</v>
      </c>
      <c r="D11" s="226"/>
      <c r="E11" s="224"/>
      <c r="F11" s="224"/>
      <c r="G11" s="224"/>
      <c r="H11" s="225"/>
      <c r="I11" s="226"/>
      <c r="J11" s="224"/>
      <c r="K11" s="224"/>
      <c r="L11" s="224"/>
      <c r="M11" s="225"/>
      <c r="N11" s="226"/>
      <c r="O11" s="224"/>
      <c r="P11" s="224"/>
      <c r="Q11" s="224"/>
      <c r="R11" s="225"/>
      <c r="S11" s="221"/>
      <c r="T11" s="222"/>
      <c r="U11" s="222"/>
      <c r="V11" s="222"/>
      <c r="W11" s="223"/>
      <c r="X11" s="221"/>
      <c r="Y11" s="222"/>
      <c r="Z11" s="222"/>
      <c r="AA11" s="222"/>
      <c r="AB11" s="223"/>
      <c r="AC11" s="221"/>
      <c r="AD11" s="222"/>
      <c r="AE11" s="222"/>
      <c r="AF11" s="222"/>
      <c r="AG11" s="223"/>
      <c r="AH11" s="221"/>
      <c r="AI11" s="222"/>
      <c r="AJ11" s="222"/>
      <c r="AK11" s="222"/>
      <c r="AL11" s="223"/>
      <c r="AM11" s="221"/>
      <c r="AN11" s="222"/>
      <c r="AO11" s="222"/>
      <c r="AP11" s="222"/>
      <c r="AQ11" s="223"/>
      <c r="AR11" s="221"/>
      <c r="AS11" s="424"/>
      <c r="AT11" s="152">
        <f t="shared" si="0"/>
        <v>0</v>
      </c>
      <c r="AU11" s="439">
        <f t="shared" si="1"/>
        <v>0</v>
      </c>
      <c r="AV11" s="88">
        <f t="shared" si="2"/>
        <v>0</v>
      </c>
      <c r="AW11" s="152">
        <f t="shared" si="3"/>
        <v>0</v>
      </c>
      <c r="AY11" s="142" t="s">
        <v>18</v>
      </c>
      <c r="AZ11" s="143">
        <f>COUNTIF(AS6:AS365,74)+COUNTIF(AS6:AS365,73)+COUNTIF(AS6:AS365,72)+COUNTIF(AS6:AS365,71)+COUNTIF(AS6:AS365,70)</f>
        <v>0</v>
      </c>
    </row>
    <row r="12" spans="1:52" ht="12" customHeight="1">
      <c r="A12" s="153"/>
      <c r="B12" s="54" t="s">
        <v>90</v>
      </c>
      <c r="C12" s="38">
        <v>0</v>
      </c>
      <c r="D12" s="214"/>
      <c r="E12" s="212"/>
      <c r="F12" s="212"/>
      <c r="G12" s="212"/>
      <c r="H12" s="213"/>
      <c r="I12" s="214"/>
      <c r="J12" s="212"/>
      <c r="K12" s="212"/>
      <c r="L12" s="212"/>
      <c r="M12" s="213"/>
      <c r="N12" s="214"/>
      <c r="O12" s="212"/>
      <c r="P12" s="212"/>
      <c r="Q12" s="212"/>
      <c r="R12" s="213"/>
      <c r="S12" s="209"/>
      <c r="T12" s="210"/>
      <c r="U12" s="210"/>
      <c r="V12" s="210"/>
      <c r="W12" s="211"/>
      <c r="X12" s="209"/>
      <c r="Y12" s="210"/>
      <c r="Z12" s="210"/>
      <c r="AA12" s="210"/>
      <c r="AB12" s="211"/>
      <c r="AC12" s="209"/>
      <c r="AD12" s="210"/>
      <c r="AE12" s="210"/>
      <c r="AF12" s="210"/>
      <c r="AG12" s="211"/>
      <c r="AH12" s="209"/>
      <c r="AI12" s="210"/>
      <c r="AJ12" s="210"/>
      <c r="AK12" s="210"/>
      <c r="AL12" s="211"/>
      <c r="AM12" s="209"/>
      <c r="AN12" s="210"/>
      <c r="AO12" s="210"/>
      <c r="AP12" s="210"/>
      <c r="AQ12" s="211"/>
      <c r="AR12" s="209"/>
      <c r="AS12" s="39"/>
      <c r="AT12" s="152">
        <f t="shared" si="0"/>
        <v>0</v>
      </c>
      <c r="AU12" s="440">
        <f t="shared" si="1"/>
        <v>0</v>
      </c>
      <c r="AV12" s="88">
        <f t="shared" si="2"/>
        <v>0</v>
      </c>
      <c r="AW12" s="152">
        <f t="shared" si="3"/>
        <v>0</v>
      </c>
      <c r="AY12" s="142" t="s">
        <v>19</v>
      </c>
      <c r="AZ12" s="143">
        <f>COUNTIF(AS6:AS365,69)+COUNTIF(AS6:AS365,68)+COUNTIF(AS6:AS365,67)+COUNTIF(AS6:AS365,66)+COUNTIF(AS6:AS365,65)</f>
        <v>0</v>
      </c>
    </row>
    <row r="13" spans="1:52" ht="12" customHeight="1">
      <c r="A13" s="153"/>
      <c r="B13" s="54" t="s">
        <v>91</v>
      </c>
      <c r="C13" s="38">
        <v>1</v>
      </c>
      <c r="D13" s="214"/>
      <c r="E13" s="212"/>
      <c r="F13" s="212"/>
      <c r="G13" s="212"/>
      <c r="H13" s="213"/>
      <c r="I13" s="214"/>
      <c r="J13" s="212"/>
      <c r="K13" s="212"/>
      <c r="L13" s="212"/>
      <c r="M13" s="213"/>
      <c r="N13" s="214"/>
      <c r="O13" s="212"/>
      <c r="P13" s="212"/>
      <c r="Q13" s="212"/>
      <c r="R13" s="213"/>
      <c r="S13" s="209"/>
      <c r="T13" s="210"/>
      <c r="U13" s="210"/>
      <c r="V13" s="210"/>
      <c r="W13" s="211"/>
      <c r="X13" s="209"/>
      <c r="Y13" s="210"/>
      <c r="Z13" s="210"/>
      <c r="AA13" s="210"/>
      <c r="AB13" s="211"/>
      <c r="AC13" s="209"/>
      <c r="AD13" s="210"/>
      <c r="AE13" s="210"/>
      <c r="AF13" s="210"/>
      <c r="AG13" s="211"/>
      <c r="AH13" s="209"/>
      <c r="AI13" s="210"/>
      <c r="AJ13" s="210"/>
      <c r="AK13" s="210"/>
      <c r="AL13" s="211"/>
      <c r="AM13" s="209"/>
      <c r="AN13" s="210"/>
      <c r="AO13" s="210"/>
      <c r="AP13" s="210"/>
      <c r="AQ13" s="211"/>
      <c r="AR13" s="209"/>
      <c r="AS13" s="39"/>
      <c r="AT13" s="152">
        <f t="shared" si="0"/>
        <v>0</v>
      </c>
      <c r="AU13" s="440">
        <f t="shared" si="1"/>
        <v>0</v>
      </c>
      <c r="AV13" s="88">
        <f t="shared" si="2"/>
        <v>0</v>
      </c>
      <c r="AW13" s="152">
        <f t="shared" si="3"/>
        <v>0</v>
      </c>
      <c r="AY13" s="142" t="s">
        <v>20</v>
      </c>
      <c r="AZ13" s="143">
        <f>COUNTIF(AS6:AS365,64)+COUNTIF(AS6:AS365,63)+COUNTIF(AS6:AS365,62)+COUNTIF(AS6:AS365,61)+COUNTIF(AS6:AS365,60)</f>
        <v>0</v>
      </c>
    </row>
    <row r="14" spans="1:52" ht="12" customHeight="1">
      <c r="A14" s="153"/>
      <c r="B14" s="54" t="s">
        <v>92</v>
      </c>
      <c r="C14" s="38">
        <v>0</v>
      </c>
      <c r="D14" s="214"/>
      <c r="E14" s="212"/>
      <c r="F14" s="212"/>
      <c r="G14" s="212"/>
      <c r="H14" s="213"/>
      <c r="I14" s="214"/>
      <c r="J14" s="212"/>
      <c r="K14" s="212"/>
      <c r="L14" s="212"/>
      <c r="M14" s="213"/>
      <c r="N14" s="214"/>
      <c r="O14" s="212"/>
      <c r="P14" s="212"/>
      <c r="Q14" s="212"/>
      <c r="R14" s="213"/>
      <c r="S14" s="209"/>
      <c r="T14" s="210"/>
      <c r="U14" s="210"/>
      <c r="V14" s="210"/>
      <c r="W14" s="211"/>
      <c r="X14" s="209"/>
      <c r="Y14" s="210"/>
      <c r="Z14" s="210"/>
      <c r="AA14" s="210"/>
      <c r="AB14" s="211"/>
      <c r="AC14" s="209"/>
      <c r="AD14" s="210"/>
      <c r="AE14" s="210"/>
      <c r="AF14" s="210"/>
      <c r="AG14" s="211"/>
      <c r="AH14" s="209"/>
      <c r="AI14" s="210"/>
      <c r="AJ14" s="210"/>
      <c r="AK14" s="210"/>
      <c r="AL14" s="211"/>
      <c r="AM14" s="209"/>
      <c r="AN14" s="210"/>
      <c r="AO14" s="210"/>
      <c r="AP14" s="210"/>
      <c r="AQ14" s="211"/>
      <c r="AR14" s="209"/>
      <c r="AS14" s="39"/>
      <c r="AT14" s="152">
        <f t="shared" si="0"/>
        <v>0</v>
      </c>
      <c r="AU14" s="440">
        <f t="shared" si="1"/>
        <v>0</v>
      </c>
      <c r="AV14" s="88">
        <f t="shared" si="2"/>
        <v>0</v>
      </c>
      <c r="AW14" s="152">
        <f t="shared" si="3"/>
        <v>0</v>
      </c>
      <c r="AY14" s="142" t="s">
        <v>21</v>
      </c>
      <c r="AZ14" s="143">
        <f>COUNTIF(AS6:AS365,59)+COUNTIF(AS6:AS365,58)+COUNTIF(AS6:AS365,57)+COUNTIF(AS6:AS365,56)+COUNTIF(AS6:AS365,55)</f>
        <v>0</v>
      </c>
    </row>
    <row r="15" spans="1:52" ht="12" customHeight="1" thickBot="1">
      <c r="A15" s="157"/>
      <c r="B15" s="56" t="s">
        <v>93</v>
      </c>
      <c r="C15" s="34">
        <v>1</v>
      </c>
      <c r="D15" s="232"/>
      <c r="E15" s="230"/>
      <c r="F15" s="230"/>
      <c r="G15" s="230"/>
      <c r="H15" s="231"/>
      <c r="I15" s="232"/>
      <c r="J15" s="230"/>
      <c r="K15" s="230"/>
      <c r="L15" s="230"/>
      <c r="M15" s="231"/>
      <c r="N15" s="232"/>
      <c r="O15" s="230"/>
      <c r="P15" s="230"/>
      <c r="Q15" s="230"/>
      <c r="R15" s="231"/>
      <c r="S15" s="227"/>
      <c r="T15" s="228"/>
      <c r="U15" s="228"/>
      <c r="V15" s="228"/>
      <c r="W15" s="229"/>
      <c r="X15" s="227"/>
      <c r="Y15" s="228"/>
      <c r="Z15" s="228"/>
      <c r="AA15" s="228"/>
      <c r="AB15" s="229"/>
      <c r="AC15" s="227"/>
      <c r="AD15" s="228"/>
      <c r="AE15" s="228"/>
      <c r="AF15" s="228"/>
      <c r="AG15" s="229"/>
      <c r="AH15" s="227"/>
      <c r="AI15" s="228"/>
      <c r="AJ15" s="228"/>
      <c r="AK15" s="228"/>
      <c r="AL15" s="229"/>
      <c r="AM15" s="227"/>
      <c r="AN15" s="228"/>
      <c r="AO15" s="228"/>
      <c r="AP15" s="228"/>
      <c r="AQ15" s="229"/>
      <c r="AR15" s="227"/>
      <c r="AS15" s="426"/>
      <c r="AT15" s="158">
        <f t="shared" si="0"/>
        <v>0</v>
      </c>
      <c r="AU15" s="442">
        <f t="shared" si="1"/>
        <v>0</v>
      </c>
      <c r="AV15" s="67">
        <f t="shared" si="2"/>
        <v>0</v>
      </c>
      <c r="AW15" s="158">
        <f t="shared" si="3"/>
        <v>0</v>
      </c>
      <c r="AY15" s="142" t="s">
        <v>22</v>
      </c>
      <c r="AZ15" s="143">
        <f>COUNTIF(AS6:AS365,54)+COUNTIF(AS6:AS365,53)+COUNTIF(AS6:AS365,52)+COUNTIF(AS6:AS365,51)+COUNTIF(AS6:AS365,50)</f>
        <v>0</v>
      </c>
    </row>
    <row r="16" spans="1:52" ht="12" customHeight="1">
      <c r="A16" s="159"/>
      <c r="B16" s="53" t="s">
        <v>94</v>
      </c>
      <c r="C16" s="86">
        <v>0</v>
      </c>
      <c r="D16" s="207"/>
      <c r="E16" s="205"/>
      <c r="F16" s="205"/>
      <c r="G16" s="205"/>
      <c r="H16" s="206"/>
      <c r="I16" s="207"/>
      <c r="J16" s="205"/>
      <c r="K16" s="205"/>
      <c r="L16" s="205"/>
      <c r="M16" s="206"/>
      <c r="N16" s="207"/>
      <c r="O16" s="205"/>
      <c r="P16" s="205"/>
      <c r="Q16" s="205"/>
      <c r="R16" s="206"/>
      <c r="S16" s="202"/>
      <c r="T16" s="203"/>
      <c r="U16" s="203"/>
      <c r="V16" s="203"/>
      <c r="W16" s="204"/>
      <c r="X16" s="202"/>
      <c r="Y16" s="203"/>
      <c r="Z16" s="203"/>
      <c r="AA16" s="203"/>
      <c r="AB16" s="204"/>
      <c r="AC16" s="202"/>
      <c r="AD16" s="203"/>
      <c r="AE16" s="203"/>
      <c r="AF16" s="203"/>
      <c r="AG16" s="204"/>
      <c r="AH16" s="202"/>
      <c r="AI16" s="203"/>
      <c r="AJ16" s="203"/>
      <c r="AK16" s="203"/>
      <c r="AL16" s="204"/>
      <c r="AM16" s="238"/>
      <c r="AN16" s="233"/>
      <c r="AO16" s="233"/>
      <c r="AP16" s="233"/>
      <c r="AQ16" s="239"/>
      <c r="AR16" s="238"/>
      <c r="AS16" s="424"/>
      <c r="AT16" s="163">
        <f t="shared" si="0"/>
        <v>0</v>
      </c>
      <c r="AU16" s="443">
        <f t="shared" si="1"/>
        <v>0</v>
      </c>
      <c r="AV16" s="88">
        <f t="shared" si="2"/>
        <v>0</v>
      </c>
      <c r="AW16" s="152">
        <f t="shared" si="3"/>
        <v>0</v>
      </c>
      <c r="AY16" s="142" t="s">
        <v>23</v>
      </c>
      <c r="AZ16" s="143">
        <f>COUNTIF(AS6:AS365,49)+COUNTIF(AS6:AS365,48)+COUNTIF(AS6:AS365,47)+COUNTIF(AS6:AS365,46)+COUNTIF(AS6:AS365,45)</f>
        <v>0</v>
      </c>
    </row>
    <row r="17" spans="1:52" ht="12" customHeight="1">
      <c r="A17" s="153"/>
      <c r="B17" s="54" t="s">
        <v>95</v>
      </c>
      <c r="C17" s="38">
        <v>1</v>
      </c>
      <c r="D17" s="214"/>
      <c r="E17" s="212"/>
      <c r="F17" s="212"/>
      <c r="G17" s="212"/>
      <c r="H17" s="213"/>
      <c r="I17" s="214"/>
      <c r="J17" s="212"/>
      <c r="K17" s="212"/>
      <c r="L17" s="212"/>
      <c r="M17" s="213"/>
      <c r="N17" s="214"/>
      <c r="O17" s="212"/>
      <c r="P17" s="212"/>
      <c r="Q17" s="212"/>
      <c r="R17" s="213"/>
      <c r="S17" s="209"/>
      <c r="T17" s="210"/>
      <c r="U17" s="210"/>
      <c r="V17" s="210"/>
      <c r="W17" s="211"/>
      <c r="X17" s="209"/>
      <c r="Y17" s="210"/>
      <c r="Z17" s="210"/>
      <c r="AA17" s="210"/>
      <c r="AB17" s="211"/>
      <c r="AC17" s="209"/>
      <c r="AD17" s="210"/>
      <c r="AE17" s="210"/>
      <c r="AF17" s="210"/>
      <c r="AG17" s="211"/>
      <c r="AH17" s="209"/>
      <c r="AI17" s="210"/>
      <c r="AJ17" s="210"/>
      <c r="AK17" s="210"/>
      <c r="AL17" s="211"/>
      <c r="AM17" s="209"/>
      <c r="AN17" s="210"/>
      <c r="AO17" s="210"/>
      <c r="AP17" s="210"/>
      <c r="AQ17" s="211"/>
      <c r="AR17" s="209"/>
      <c r="AS17" s="39"/>
      <c r="AT17" s="152">
        <f t="shared" si="0"/>
        <v>0</v>
      </c>
      <c r="AU17" s="440">
        <f t="shared" si="1"/>
        <v>0</v>
      </c>
      <c r="AV17" s="88">
        <f t="shared" si="2"/>
        <v>0</v>
      </c>
      <c r="AW17" s="152">
        <f t="shared" si="3"/>
        <v>0</v>
      </c>
      <c r="AY17" s="142" t="s">
        <v>24</v>
      </c>
      <c r="AZ17" s="143">
        <f>COUNTIF(AS6:AS365,44)+COUNTIF(AS6:AS365,43)+COUNTIF(AS6:AS365,42)+COUNTIF(AS6:AS365,41)+COUNTIF(AS6:AS365,40)</f>
        <v>0</v>
      </c>
    </row>
    <row r="18" spans="1:52" ht="12" customHeight="1">
      <c r="A18" s="153"/>
      <c r="B18" s="54" t="s">
        <v>96</v>
      </c>
      <c r="C18" s="38">
        <v>0</v>
      </c>
      <c r="D18" s="214"/>
      <c r="E18" s="212"/>
      <c r="F18" s="212"/>
      <c r="G18" s="212"/>
      <c r="H18" s="213"/>
      <c r="I18" s="214"/>
      <c r="J18" s="212"/>
      <c r="K18" s="212"/>
      <c r="L18" s="212"/>
      <c r="M18" s="213"/>
      <c r="N18" s="214"/>
      <c r="O18" s="212"/>
      <c r="P18" s="212"/>
      <c r="Q18" s="212"/>
      <c r="R18" s="213"/>
      <c r="S18" s="209"/>
      <c r="T18" s="210"/>
      <c r="U18" s="210"/>
      <c r="V18" s="210"/>
      <c r="W18" s="211"/>
      <c r="X18" s="209"/>
      <c r="Y18" s="210"/>
      <c r="Z18" s="210"/>
      <c r="AA18" s="210"/>
      <c r="AB18" s="211"/>
      <c r="AC18" s="209"/>
      <c r="AD18" s="210"/>
      <c r="AE18" s="210"/>
      <c r="AF18" s="210"/>
      <c r="AG18" s="211"/>
      <c r="AH18" s="209"/>
      <c r="AI18" s="210"/>
      <c r="AJ18" s="210"/>
      <c r="AK18" s="210"/>
      <c r="AL18" s="211"/>
      <c r="AM18" s="209"/>
      <c r="AN18" s="210"/>
      <c r="AO18" s="210"/>
      <c r="AP18" s="210"/>
      <c r="AQ18" s="211"/>
      <c r="AR18" s="209"/>
      <c r="AS18" s="39"/>
      <c r="AT18" s="152">
        <f t="shared" si="0"/>
        <v>0</v>
      </c>
      <c r="AU18" s="440">
        <f t="shared" si="1"/>
        <v>0</v>
      </c>
      <c r="AV18" s="88">
        <f t="shared" si="2"/>
        <v>0</v>
      </c>
      <c r="AW18" s="152">
        <f t="shared" si="3"/>
        <v>0</v>
      </c>
      <c r="AY18" s="142" t="s">
        <v>25</v>
      </c>
      <c r="AZ18" s="143">
        <f>COUNTIF(AS6:AS365,39)+COUNTIF(AS6:AS365,38)+COUNTIF(AS6:AS365,37)+COUNTIF(AS6:AS365,36)+COUNTIF(AS6:AS365,35)</f>
        <v>0</v>
      </c>
    </row>
    <row r="19" spans="1:52" ht="12" customHeight="1">
      <c r="A19" s="153"/>
      <c r="B19" s="54" t="s">
        <v>97</v>
      </c>
      <c r="C19" s="38">
        <v>1</v>
      </c>
      <c r="D19" s="214"/>
      <c r="E19" s="212"/>
      <c r="F19" s="212"/>
      <c r="G19" s="212"/>
      <c r="H19" s="213"/>
      <c r="I19" s="214"/>
      <c r="J19" s="212"/>
      <c r="K19" s="212"/>
      <c r="L19" s="212"/>
      <c r="M19" s="213"/>
      <c r="N19" s="214"/>
      <c r="O19" s="212"/>
      <c r="P19" s="212"/>
      <c r="Q19" s="212"/>
      <c r="R19" s="213"/>
      <c r="S19" s="209"/>
      <c r="T19" s="210"/>
      <c r="U19" s="210"/>
      <c r="V19" s="210"/>
      <c r="W19" s="211"/>
      <c r="X19" s="209"/>
      <c r="Y19" s="210"/>
      <c r="Z19" s="210"/>
      <c r="AA19" s="210"/>
      <c r="AB19" s="211"/>
      <c r="AC19" s="209"/>
      <c r="AD19" s="210"/>
      <c r="AE19" s="210"/>
      <c r="AF19" s="210"/>
      <c r="AG19" s="211"/>
      <c r="AH19" s="209"/>
      <c r="AI19" s="210"/>
      <c r="AJ19" s="210"/>
      <c r="AK19" s="210"/>
      <c r="AL19" s="211"/>
      <c r="AM19" s="209"/>
      <c r="AN19" s="210"/>
      <c r="AO19" s="210"/>
      <c r="AP19" s="210"/>
      <c r="AQ19" s="211"/>
      <c r="AR19" s="209"/>
      <c r="AS19" s="39"/>
      <c r="AT19" s="152">
        <f t="shared" si="0"/>
        <v>0</v>
      </c>
      <c r="AU19" s="440">
        <f t="shared" si="1"/>
        <v>0</v>
      </c>
      <c r="AV19" s="88">
        <f t="shared" si="2"/>
        <v>0</v>
      </c>
      <c r="AW19" s="152">
        <f t="shared" si="3"/>
        <v>0</v>
      </c>
      <c r="AY19" s="142" t="s">
        <v>26</v>
      </c>
      <c r="AZ19" s="143">
        <f>COUNTIF(AS6:AS365,34)+COUNTIF(AS6:AS365,33)+COUNTIF(AS6:AS365,32)+COUNTIF(AS6:AS365,31)+COUNTIF(AS6:AS365,30)</f>
        <v>0</v>
      </c>
    </row>
    <row r="20" spans="1:52" ht="12" customHeight="1" thickBot="1">
      <c r="A20" s="154"/>
      <c r="B20" s="58" t="s">
        <v>98</v>
      </c>
      <c r="C20" s="46">
        <v>0</v>
      </c>
      <c r="D20" s="220"/>
      <c r="E20" s="218"/>
      <c r="F20" s="218"/>
      <c r="G20" s="218"/>
      <c r="H20" s="219"/>
      <c r="I20" s="220"/>
      <c r="J20" s="218"/>
      <c r="K20" s="218"/>
      <c r="L20" s="218"/>
      <c r="M20" s="219"/>
      <c r="N20" s="220"/>
      <c r="O20" s="218"/>
      <c r="P20" s="218"/>
      <c r="Q20" s="218"/>
      <c r="R20" s="219"/>
      <c r="S20" s="215"/>
      <c r="T20" s="216"/>
      <c r="U20" s="216"/>
      <c r="V20" s="216"/>
      <c r="W20" s="217"/>
      <c r="X20" s="215"/>
      <c r="Y20" s="216"/>
      <c r="Z20" s="216"/>
      <c r="AA20" s="216"/>
      <c r="AB20" s="217"/>
      <c r="AC20" s="215"/>
      <c r="AD20" s="216"/>
      <c r="AE20" s="216"/>
      <c r="AF20" s="216"/>
      <c r="AG20" s="217"/>
      <c r="AH20" s="215"/>
      <c r="AI20" s="216"/>
      <c r="AJ20" s="216"/>
      <c r="AK20" s="216"/>
      <c r="AL20" s="217"/>
      <c r="AM20" s="215"/>
      <c r="AN20" s="216"/>
      <c r="AO20" s="216"/>
      <c r="AP20" s="216"/>
      <c r="AQ20" s="217"/>
      <c r="AR20" s="215"/>
      <c r="AS20" s="425"/>
      <c r="AT20" s="155">
        <f t="shared" si="0"/>
        <v>0</v>
      </c>
      <c r="AU20" s="441">
        <f t="shared" si="1"/>
        <v>0</v>
      </c>
      <c r="AV20" s="69">
        <f t="shared" si="2"/>
        <v>0</v>
      </c>
      <c r="AW20" s="155">
        <f t="shared" si="3"/>
        <v>0</v>
      </c>
      <c r="AY20" s="142" t="s">
        <v>27</v>
      </c>
      <c r="AZ20" s="143">
        <f>COUNTIF(AS6:AS365,29)+COUNTIF(AS6:AS365,28)+COUNTIF(AS6:AS365,27)+COUNTIF(AS6:AS365,26)+COUNTIF(AS6:AS365,25)</f>
        <v>0</v>
      </c>
    </row>
    <row r="21" spans="1:52" ht="12" customHeight="1">
      <c r="A21" s="156"/>
      <c r="B21" s="55" t="s">
        <v>99</v>
      </c>
      <c r="C21" s="33">
        <v>1</v>
      </c>
      <c r="D21" s="226"/>
      <c r="E21" s="224"/>
      <c r="F21" s="224"/>
      <c r="G21" s="224"/>
      <c r="H21" s="225"/>
      <c r="I21" s="226"/>
      <c r="J21" s="224"/>
      <c r="K21" s="224"/>
      <c r="L21" s="224"/>
      <c r="M21" s="225"/>
      <c r="N21" s="226"/>
      <c r="O21" s="224"/>
      <c r="P21" s="224"/>
      <c r="Q21" s="224"/>
      <c r="R21" s="225"/>
      <c r="S21" s="221"/>
      <c r="T21" s="222"/>
      <c r="U21" s="222"/>
      <c r="V21" s="222"/>
      <c r="W21" s="223"/>
      <c r="X21" s="221"/>
      <c r="Y21" s="222"/>
      <c r="Z21" s="222"/>
      <c r="AA21" s="222"/>
      <c r="AB21" s="223"/>
      <c r="AC21" s="221"/>
      <c r="AD21" s="222"/>
      <c r="AE21" s="222"/>
      <c r="AF21" s="222"/>
      <c r="AG21" s="223"/>
      <c r="AH21" s="221"/>
      <c r="AI21" s="222"/>
      <c r="AJ21" s="222"/>
      <c r="AK21" s="222"/>
      <c r="AL21" s="223"/>
      <c r="AM21" s="221"/>
      <c r="AN21" s="222"/>
      <c r="AO21" s="222"/>
      <c r="AP21" s="222"/>
      <c r="AQ21" s="223"/>
      <c r="AR21" s="221"/>
      <c r="AS21" s="424"/>
      <c r="AT21" s="152">
        <f t="shared" si="0"/>
        <v>0</v>
      </c>
      <c r="AU21" s="87">
        <f t="shared" si="1"/>
        <v>0</v>
      </c>
      <c r="AV21" s="88">
        <f t="shared" si="2"/>
        <v>0</v>
      </c>
      <c r="AW21" s="152">
        <f t="shared" si="3"/>
        <v>0</v>
      </c>
      <c r="AY21" s="142" t="s">
        <v>28</v>
      </c>
      <c r="AZ21" s="143">
        <f>COUNTIF(AS6:AS365,24)+COUNTIF(AS6:AS365,23)+COUNTIF(AS6:AS365,22)+COUNTIF(AS6:AS365,21)+COUNTIF(AS6:AS365,20)</f>
        <v>0</v>
      </c>
    </row>
    <row r="22" spans="1:52" ht="12" customHeight="1">
      <c r="A22" s="153"/>
      <c r="B22" s="54" t="s">
        <v>100</v>
      </c>
      <c r="C22" s="38">
        <v>0</v>
      </c>
      <c r="D22" s="214"/>
      <c r="E22" s="212"/>
      <c r="F22" s="212"/>
      <c r="G22" s="212"/>
      <c r="H22" s="213"/>
      <c r="I22" s="214"/>
      <c r="J22" s="212"/>
      <c r="K22" s="212"/>
      <c r="L22" s="212"/>
      <c r="M22" s="213"/>
      <c r="N22" s="214"/>
      <c r="O22" s="212"/>
      <c r="P22" s="212"/>
      <c r="Q22" s="212"/>
      <c r="R22" s="213"/>
      <c r="S22" s="209"/>
      <c r="T22" s="210"/>
      <c r="U22" s="210"/>
      <c r="V22" s="210"/>
      <c r="W22" s="211"/>
      <c r="X22" s="209"/>
      <c r="Y22" s="210"/>
      <c r="Z22" s="210"/>
      <c r="AA22" s="210"/>
      <c r="AB22" s="211"/>
      <c r="AC22" s="209"/>
      <c r="AD22" s="210"/>
      <c r="AE22" s="210"/>
      <c r="AF22" s="210"/>
      <c r="AG22" s="211"/>
      <c r="AH22" s="209"/>
      <c r="AI22" s="210"/>
      <c r="AJ22" s="210"/>
      <c r="AK22" s="210"/>
      <c r="AL22" s="211"/>
      <c r="AM22" s="209"/>
      <c r="AN22" s="210"/>
      <c r="AO22" s="210"/>
      <c r="AP22" s="210"/>
      <c r="AQ22" s="211"/>
      <c r="AR22" s="209"/>
      <c r="AS22" s="39"/>
      <c r="AT22" s="152">
        <f t="shared" si="0"/>
        <v>0</v>
      </c>
      <c r="AU22" s="87">
        <f t="shared" si="1"/>
        <v>0</v>
      </c>
      <c r="AV22" s="88">
        <f t="shared" si="2"/>
        <v>0</v>
      </c>
      <c r="AW22" s="152">
        <f t="shared" si="3"/>
        <v>0</v>
      </c>
      <c r="AY22" s="142" t="s">
        <v>29</v>
      </c>
      <c r="AZ22" s="143">
        <f>COUNTIF(AS6:AS365,19)+COUNTIF(AS6:AS365,18)+COUNTIF(AS6:AS365,17)+COUNTIF(AS6:AS365,16)+COUNTIF(AS6:AS365,15)</f>
        <v>0</v>
      </c>
    </row>
    <row r="23" spans="1:52" ht="12" customHeight="1">
      <c r="A23" s="153"/>
      <c r="B23" s="54" t="s">
        <v>101</v>
      </c>
      <c r="C23" s="38">
        <v>1</v>
      </c>
      <c r="D23" s="214"/>
      <c r="E23" s="212"/>
      <c r="F23" s="212"/>
      <c r="G23" s="212"/>
      <c r="H23" s="213"/>
      <c r="I23" s="214"/>
      <c r="J23" s="212"/>
      <c r="K23" s="212"/>
      <c r="L23" s="212"/>
      <c r="M23" s="213"/>
      <c r="N23" s="214"/>
      <c r="O23" s="212"/>
      <c r="P23" s="212"/>
      <c r="Q23" s="212"/>
      <c r="R23" s="213"/>
      <c r="S23" s="209"/>
      <c r="T23" s="210"/>
      <c r="U23" s="210"/>
      <c r="V23" s="210"/>
      <c r="W23" s="211"/>
      <c r="X23" s="209"/>
      <c r="Y23" s="210"/>
      <c r="Z23" s="210"/>
      <c r="AA23" s="210"/>
      <c r="AB23" s="211"/>
      <c r="AC23" s="209"/>
      <c r="AD23" s="210"/>
      <c r="AE23" s="210"/>
      <c r="AF23" s="210"/>
      <c r="AG23" s="211"/>
      <c r="AH23" s="209"/>
      <c r="AI23" s="210"/>
      <c r="AJ23" s="210"/>
      <c r="AK23" s="210"/>
      <c r="AL23" s="211"/>
      <c r="AM23" s="209"/>
      <c r="AN23" s="210"/>
      <c r="AO23" s="210"/>
      <c r="AP23" s="210"/>
      <c r="AQ23" s="211"/>
      <c r="AR23" s="209"/>
      <c r="AS23" s="39"/>
      <c r="AT23" s="152">
        <f t="shared" si="0"/>
        <v>0</v>
      </c>
      <c r="AU23" s="87">
        <f t="shared" si="1"/>
        <v>0</v>
      </c>
      <c r="AV23" s="88">
        <f t="shared" si="2"/>
        <v>0</v>
      </c>
      <c r="AW23" s="152">
        <f t="shared" si="3"/>
        <v>0</v>
      </c>
      <c r="AY23" s="142" t="s">
        <v>30</v>
      </c>
      <c r="AZ23" s="143">
        <f>COUNTIF(AS6:AS365,14)+COUNTIF(AS6:AS365,13)+COUNTIF(AS6:AS365,12)+COUNTIF(AS6:AS365,11)+COUNTIF(AS6:AS365,10)</f>
        <v>0</v>
      </c>
    </row>
    <row r="24" spans="1:52" ht="12" customHeight="1">
      <c r="A24" s="153"/>
      <c r="B24" s="54" t="s">
        <v>102</v>
      </c>
      <c r="C24" s="38">
        <v>0</v>
      </c>
      <c r="D24" s="214"/>
      <c r="E24" s="212"/>
      <c r="F24" s="212"/>
      <c r="G24" s="212"/>
      <c r="H24" s="213"/>
      <c r="I24" s="214"/>
      <c r="J24" s="212"/>
      <c r="K24" s="212"/>
      <c r="L24" s="212"/>
      <c r="M24" s="213"/>
      <c r="N24" s="214"/>
      <c r="O24" s="212"/>
      <c r="P24" s="212"/>
      <c r="Q24" s="212"/>
      <c r="R24" s="213"/>
      <c r="S24" s="209"/>
      <c r="T24" s="210"/>
      <c r="U24" s="210"/>
      <c r="V24" s="210"/>
      <c r="W24" s="211"/>
      <c r="X24" s="209"/>
      <c r="Y24" s="210"/>
      <c r="Z24" s="210"/>
      <c r="AA24" s="210"/>
      <c r="AB24" s="211"/>
      <c r="AC24" s="209"/>
      <c r="AD24" s="210"/>
      <c r="AE24" s="210"/>
      <c r="AF24" s="210"/>
      <c r="AG24" s="211"/>
      <c r="AH24" s="209"/>
      <c r="AI24" s="210"/>
      <c r="AJ24" s="210"/>
      <c r="AK24" s="210"/>
      <c r="AL24" s="211"/>
      <c r="AM24" s="209"/>
      <c r="AN24" s="210"/>
      <c r="AO24" s="210"/>
      <c r="AP24" s="210"/>
      <c r="AQ24" s="211"/>
      <c r="AR24" s="209"/>
      <c r="AS24" s="39"/>
      <c r="AT24" s="152">
        <f t="shared" si="0"/>
        <v>0</v>
      </c>
      <c r="AU24" s="87">
        <f t="shared" si="1"/>
        <v>0</v>
      </c>
      <c r="AV24" s="88">
        <f t="shared" si="2"/>
        <v>0</v>
      </c>
      <c r="AW24" s="152">
        <f t="shared" si="3"/>
        <v>0</v>
      </c>
      <c r="AY24" s="142" t="s">
        <v>31</v>
      </c>
      <c r="AZ24" s="143">
        <f>COUNTIF(AS6:AS365,9)+COUNTIF(AS6:AS365,8)+COUNTIF(AS6:AS365,7)+COUNTIF(AS6:AS365,6)+COUNTIF(AS6:AS365,5)</f>
        <v>0</v>
      </c>
    </row>
    <row r="25" spans="1:52" ht="12" customHeight="1" thickBot="1">
      <c r="A25" s="157"/>
      <c r="B25" s="59" t="s">
        <v>103</v>
      </c>
      <c r="C25" s="34">
        <v>1</v>
      </c>
      <c r="D25" s="232"/>
      <c r="E25" s="230"/>
      <c r="F25" s="230"/>
      <c r="G25" s="230"/>
      <c r="H25" s="231"/>
      <c r="I25" s="232"/>
      <c r="J25" s="230"/>
      <c r="K25" s="230"/>
      <c r="L25" s="230"/>
      <c r="M25" s="231"/>
      <c r="N25" s="232"/>
      <c r="O25" s="230"/>
      <c r="P25" s="230"/>
      <c r="Q25" s="230"/>
      <c r="R25" s="231"/>
      <c r="S25" s="227"/>
      <c r="T25" s="228"/>
      <c r="U25" s="228"/>
      <c r="V25" s="228"/>
      <c r="W25" s="229"/>
      <c r="X25" s="227"/>
      <c r="Y25" s="228"/>
      <c r="Z25" s="228"/>
      <c r="AA25" s="228"/>
      <c r="AB25" s="229"/>
      <c r="AC25" s="227"/>
      <c r="AD25" s="228"/>
      <c r="AE25" s="228"/>
      <c r="AF25" s="228"/>
      <c r="AG25" s="229"/>
      <c r="AH25" s="227"/>
      <c r="AI25" s="228"/>
      <c r="AJ25" s="228"/>
      <c r="AK25" s="228"/>
      <c r="AL25" s="229"/>
      <c r="AM25" s="227"/>
      <c r="AN25" s="228"/>
      <c r="AO25" s="228"/>
      <c r="AP25" s="228"/>
      <c r="AQ25" s="229"/>
      <c r="AR25" s="227"/>
      <c r="AS25" s="426"/>
      <c r="AT25" s="158">
        <f t="shared" si="0"/>
        <v>0</v>
      </c>
      <c r="AU25" s="65">
        <f t="shared" si="1"/>
        <v>0</v>
      </c>
      <c r="AV25" s="67">
        <f t="shared" si="2"/>
        <v>0</v>
      </c>
      <c r="AW25" s="158">
        <f t="shared" si="3"/>
        <v>0</v>
      </c>
      <c r="AY25" s="144" t="s">
        <v>32</v>
      </c>
      <c r="AZ25" s="145">
        <f>COUNTIF(AS6:AS365,4)+COUNTIF(AS6:AS365,3)+COUNTIF(AS6:AS365,2)+COUNTIF(AS6:AS365,1)+COUNTIF(AS6:AS365,0)</f>
        <v>0</v>
      </c>
    </row>
    <row r="26" spans="1:52" ht="12" customHeight="1" thickBot="1">
      <c r="A26" s="159"/>
      <c r="B26" s="55" t="s">
        <v>104</v>
      </c>
      <c r="C26" s="86">
        <v>0</v>
      </c>
      <c r="D26" s="207"/>
      <c r="E26" s="205"/>
      <c r="F26" s="205"/>
      <c r="G26" s="205"/>
      <c r="H26" s="206"/>
      <c r="I26" s="207"/>
      <c r="J26" s="205"/>
      <c r="K26" s="205"/>
      <c r="L26" s="205"/>
      <c r="M26" s="206"/>
      <c r="N26" s="207"/>
      <c r="O26" s="205"/>
      <c r="P26" s="205"/>
      <c r="Q26" s="205"/>
      <c r="R26" s="206"/>
      <c r="S26" s="202"/>
      <c r="T26" s="203"/>
      <c r="U26" s="203"/>
      <c r="V26" s="203"/>
      <c r="W26" s="204"/>
      <c r="X26" s="202"/>
      <c r="Y26" s="203"/>
      <c r="Z26" s="203"/>
      <c r="AA26" s="203"/>
      <c r="AB26" s="204"/>
      <c r="AC26" s="202"/>
      <c r="AD26" s="203"/>
      <c r="AE26" s="203"/>
      <c r="AF26" s="203"/>
      <c r="AG26" s="204"/>
      <c r="AH26" s="202"/>
      <c r="AI26" s="203"/>
      <c r="AJ26" s="203"/>
      <c r="AK26" s="203"/>
      <c r="AL26" s="204"/>
      <c r="AM26" s="238"/>
      <c r="AN26" s="233"/>
      <c r="AO26" s="233"/>
      <c r="AP26" s="233"/>
      <c r="AQ26" s="239"/>
      <c r="AR26" s="238"/>
      <c r="AS26" s="424"/>
      <c r="AT26" s="163">
        <f t="shared" si="0"/>
        <v>0</v>
      </c>
      <c r="AU26" s="87">
        <f t="shared" si="1"/>
        <v>0</v>
      </c>
      <c r="AV26" s="88">
        <f t="shared" si="2"/>
        <v>0</v>
      </c>
      <c r="AW26" s="152">
        <f t="shared" si="3"/>
        <v>0</v>
      </c>
      <c r="AY26" s="146" t="s">
        <v>73</v>
      </c>
      <c r="AZ26" s="147">
        <f>SUM(AZ6:AZ25)</f>
        <v>0</v>
      </c>
    </row>
    <row r="27" spans="1:52" ht="12" customHeight="1" thickBot="1">
      <c r="A27" s="153"/>
      <c r="B27" s="54" t="s">
        <v>105</v>
      </c>
      <c r="C27" s="38">
        <v>1</v>
      </c>
      <c r="D27" s="214"/>
      <c r="E27" s="212"/>
      <c r="F27" s="212"/>
      <c r="G27" s="212"/>
      <c r="H27" s="213"/>
      <c r="I27" s="214"/>
      <c r="J27" s="212"/>
      <c r="K27" s="212"/>
      <c r="L27" s="212"/>
      <c r="M27" s="213"/>
      <c r="N27" s="214"/>
      <c r="O27" s="212"/>
      <c r="P27" s="212"/>
      <c r="Q27" s="212"/>
      <c r="R27" s="213"/>
      <c r="S27" s="209"/>
      <c r="T27" s="210"/>
      <c r="U27" s="210"/>
      <c r="V27" s="210"/>
      <c r="W27" s="211"/>
      <c r="X27" s="209"/>
      <c r="Y27" s="210"/>
      <c r="Z27" s="210"/>
      <c r="AA27" s="210"/>
      <c r="AB27" s="211"/>
      <c r="AC27" s="209"/>
      <c r="AD27" s="210"/>
      <c r="AE27" s="210"/>
      <c r="AF27" s="210"/>
      <c r="AG27" s="211"/>
      <c r="AH27" s="209"/>
      <c r="AI27" s="210"/>
      <c r="AJ27" s="210"/>
      <c r="AK27" s="210"/>
      <c r="AL27" s="211"/>
      <c r="AM27" s="209"/>
      <c r="AN27" s="210"/>
      <c r="AO27" s="210"/>
      <c r="AP27" s="210"/>
      <c r="AQ27" s="211"/>
      <c r="AR27" s="209"/>
      <c r="AS27" s="39"/>
      <c r="AT27" s="152">
        <f t="shared" si="0"/>
        <v>0</v>
      </c>
      <c r="AU27" s="87">
        <f t="shared" si="1"/>
        <v>0</v>
      </c>
      <c r="AV27" s="88">
        <f t="shared" si="2"/>
        <v>0</v>
      </c>
      <c r="AW27" s="152">
        <f t="shared" si="3"/>
        <v>0</v>
      </c>
      <c r="AY27" s="147" t="s">
        <v>7</v>
      </c>
      <c r="AZ27" s="147">
        <f>SUM(AS6:AS365)</f>
        <v>0</v>
      </c>
    </row>
    <row r="28" spans="1:52" ht="12" customHeight="1" thickBot="1">
      <c r="A28" s="153"/>
      <c r="B28" s="54" t="s">
        <v>106</v>
      </c>
      <c r="C28" s="38">
        <v>0</v>
      </c>
      <c r="D28" s="214"/>
      <c r="E28" s="212"/>
      <c r="F28" s="212"/>
      <c r="G28" s="212"/>
      <c r="H28" s="213"/>
      <c r="I28" s="214"/>
      <c r="J28" s="212"/>
      <c r="K28" s="212"/>
      <c r="L28" s="212"/>
      <c r="M28" s="213"/>
      <c r="N28" s="214"/>
      <c r="O28" s="212"/>
      <c r="P28" s="212"/>
      <c r="Q28" s="212"/>
      <c r="R28" s="213"/>
      <c r="S28" s="209"/>
      <c r="T28" s="210"/>
      <c r="U28" s="210"/>
      <c r="V28" s="210"/>
      <c r="W28" s="211"/>
      <c r="X28" s="209"/>
      <c r="Y28" s="210"/>
      <c r="Z28" s="210"/>
      <c r="AA28" s="210"/>
      <c r="AB28" s="211"/>
      <c r="AC28" s="209"/>
      <c r="AD28" s="210"/>
      <c r="AE28" s="210"/>
      <c r="AF28" s="210"/>
      <c r="AG28" s="211"/>
      <c r="AH28" s="209"/>
      <c r="AI28" s="210"/>
      <c r="AJ28" s="210"/>
      <c r="AK28" s="210"/>
      <c r="AL28" s="211"/>
      <c r="AM28" s="209"/>
      <c r="AN28" s="210"/>
      <c r="AO28" s="210"/>
      <c r="AP28" s="210"/>
      <c r="AQ28" s="211"/>
      <c r="AR28" s="209"/>
      <c r="AS28" s="39"/>
      <c r="AT28" s="152">
        <f t="shared" si="0"/>
        <v>0</v>
      </c>
      <c r="AU28" s="87">
        <f t="shared" si="1"/>
        <v>0</v>
      </c>
      <c r="AV28" s="88">
        <f t="shared" si="2"/>
        <v>0</v>
      </c>
      <c r="AW28" s="152">
        <f t="shared" si="3"/>
        <v>0</v>
      </c>
      <c r="AY28" s="147" t="s">
        <v>65</v>
      </c>
      <c r="AZ28" s="148" t="e">
        <f>AZ27/AZ26</f>
        <v>#DIV/0!</v>
      </c>
    </row>
    <row r="29" spans="1:52" ht="12" customHeight="1">
      <c r="A29" s="153"/>
      <c r="B29" s="54" t="s">
        <v>107</v>
      </c>
      <c r="C29" s="38">
        <v>1</v>
      </c>
      <c r="D29" s="214"/>
      <c r="E29" s="212"/>
      <c r="F29" s="212"/>
      <c r="G29" s="212"/>
      <c r="H29" s="213"/>
      <c r="I29" s="214"/>
      <c r="J29" s="212"/>
      <c r="K29" s="212"/>
      <c r="L29" s="212"/>
      <c r="M29" s="213"/>
      <c r="N29" s="214"/>
      <c r="O29" s="212"/>
      <c r="P29" s="212"/>
      <c r="Q29" s="212"/>
      <c r="R29" s="213"/>
      <c r="S29" s="209"/>
      <c r="T29" s="210"/>
      <c r="U29" s="210"/>
      <c r="V29" s="210"/>
      <c r="W29" s="211"/>
      <c r="X29" s="209"/>
      <c r="Y29" s="210"/>
      <c r="Z29" s="210"/>
      <c r="AA29" s="210"/>
      <c r="AB29" s="211"/>
      <c r="AC29" s="209"/>
      <c r="AD29" s="210"/>
      <c r="AE29" s="210"/>
      <c r="AF29" s="210"/>
      <c r="AG29" s="211"/>
      <c r="AH29" s="209"/>
      <c r="AI29" s="210"/>
      <c r="AJ29" s="210"/>
      <c r="AK29" s="210"/>
      <c r="AL29" s="211"/>
      <c r="AM29" s="209"/>
      <c r="AN29" s="210"/>
      <c r="AO29" s="210"/>
      <c r="AP29" s="210"/>
      <c r="AQ29" s="211"/>
      <c r="AR29" s="209"/>
      <c r="AS29" s="39"/>
      <c r="AT29" s="152">
        <f t="shared" si="0"/>
        <v>0</v>
      </c>
      <c r="AU29" s="87">
        <f t="shared" si="1"/>
        <v>0</v>
      </c>
      <c r="AV29" s="88">
        <f t="shared" si="2"/>
        <v>0</v>
      </c>
      <c r="AW29" s="152">
        <f t="shared" si="3"/>
        <v>0</v>
      </c>
      <c r="AY29" s="3"/>
      <c r="AZ29" s="3"/>
    </row>
    <row r="30" spans="1:52" ht="12" customHeight="1" thickBot="1">
      <c r="A30" s="154"/>
      <c r="B30" s="56" t="s">
        <v>108</v>
      </c>
      <c r="C30" s="46">
        <v>0</v>
      </c>
      <c r="D30" s="220"/>
      <c r="E30" s="218"/>
      <c r="F30" s="218"/>
      <c r="G30" s="218"/>
      <c r="H30" s="219"/>
      <c r="I30" s="220"/>
      <c r="J30" s="218"/>
      <c r="K30" s="218"/>
      <c r="L30" s="218"/>
      <c r="M30" s="219"/>
      <c r="N30" s="220"/>
      <c r="O30" s="218"/>
      <c r="P30" s="218"/>
      <c r="Q30" s="218"/>
      <c r="R30" s="219"/>
      <c r="S30" s="215"/>
      <c r="T30" s="216"/>
      <c r="U30" s="216"/>
      <c r="V30" s="216"/>
      <c r="W30" s="217"/>
      <c r="X30" s="215"/>
      <c r="Y30" s="216"/>
      <c r="Z30" s="216"/>
      <c r="AA30" s="216"/>
      <c r="AB30" s="217"/>
      <c r="AC30" s="215"/>
      <c r="AD30" s="216"/>
      <c r="AE30" s="216"/>
      <c r="AF30" s="216"/>
      <c r="AG30" s="217"/>
      <c r="AH30" s="215"/>
      <c r="AI30" s="216"/>
      <c r="AJ30" s="216"/>
      <c r="AK30" s="216"/>
      <c r="AL30" s="217"/>
      <c r="AM30" s="215"/>
      <c r="AN30" s="216"/>
      <c r="AO30" s="216"/>
      <c r="AP30" s="216"/>
      <c r="AQ30" s="217"/>
      <c r="AR30" s="215"/>
      <c r="AS30" s="425"/>
      <c r="AT30" s="155">
        <f t="shared" si="0"/>
        <v>0</v>
      </c>
      <c r="AU30" s="68">
        <f t="shared" si="1"/>
        <v>0</v>
      </c>
      <c r="AV30" s="69">
        <f t="shared" si="2"/>
        <v>0</v>
      </c>
      <c r="AW30" s="155">
        <f t="shared" si="3"/>
        <v>0</v>
      </c>
    </row>
    <row r="31" spans="1:52" ht="12" customHeight="1" thickBot="1">
      <c r="A31" s="156"/>
      <c r="B31" s="57" t="s">
        <v>109</v>
      </c>
      <c r="C31" s="33">
        <v>1</v>
      </c>
      <c r="D31" s="226"/>
      <c r="E31" s="224"/>
      <c r="F31" s="224"/>
      <c r="G31" s="224"/>
      <c r="H31" s="225"/>
      <c r="I31" s="226"/>
      <c r="J31" s="224"/>
      <c r="K31" s="224"/>
      <c r="L31" s="224"/>
      <c r="M31" s="225"/>
      <c r="N31" s="226"/>
      <c r="O31" s="224"/>
      <c r="P31" s="224"/>
      <c r="Q31" s="224"/>
      <c r="R31" s="225"/>
      <c r="S31" s="221"/>
      <c r="T31" s="222"/>
      <c r="U31" s="222"/>
      <c r="V31" s="222"/>
      <c r="W31" s="223"/>
      <c r="X31" s="221"/>
      <c r="Y31" s="222"/>
      <c r="Z31" s="222"/>
      <c r="AA31" s="222"/>
      <c r="AB31" s="223"/>
      <c r="AC31" s="221"/>
      <c r="AD31" s="222"/>
      <c r="AE31" s="222"/>
      <c r="AF31" s="222"/>
      <c r="AG31" s="223"/>
      <c r="AH31" s="221"/>
      <c r="AI31" s="222"/>
      <c r="AJ31" s="222"/>
      <c r="AK31" s="222"/>
      <c r="AL31" s="223"/>
      <c r="AM31" s="221"/>
      <c r="AN31" s="222"/>
      <c r="AO31" s="222"/>
      <c r="AP31" s="222"/>
      <c r="AQ31" s="223"/>
      <c r="AR31" s="221"/>
      <c r="AS31" s="424"/>
      <c r="AT31" s="152">
        <f t="shared" si="0"/>
        <v>0</v>
      </c>
      <c r="AU31" s="87">
        <f t="shared" si="1"/>
        <v>0</v>
      </c>
      <c r="AV31" s="88">
        <f t="shared" si="2"/>
        <v>0</v>
      </c>
      <c r="AW31" s="152">
        <f t="shared" si="3"/>
        <v>0</v>
      </c>
      <c r="AY31" s="24" t="s">
        <v>444</v>
      </c>
    </row>
    <row r="32" spans="1:52" ht="12" customHeight="1" thickBot="1">
      <c r="A32" s="153"/>
      <c r="B32" s="54" t="s">
        <v>110</v>
      </c>
      <c r="C32" s="38">
        <v>0</v>
      </c>
      <c r="D32" s="214"/>
      <c r="E32" s="212"/>
      <c r="F32" s="212"/>
      <c r="G32" s="212"/>
      <c r="H32" s="213"/>
      <c r="I32" s="214"/>
      <c r="J32" s="212"/>
      <c r="K32" s="212"/>
      <c r="L32" s="212"/>
      <c r="M32" s="213"/>
      <c r="N32" s="214"/>
      <c r="O32" s="212"/>
      <c r="P32" s="212"/>
      <c r="Q32" s="212"/>
      <c r="R32" s="213"/>
      <c r="S32" s="209"/>
      <c r="T32" s="210"/>
      <c r="U32" s="210"/>
      <c r="V32" s="210"/>
      <c r="W32" s="211"/>
      <c r="X32" s="209"/>
      <c r="Y32" s="210"/>
      <c r="Z32" s="210"/>
      <c r="AA32" s="210"/>
      <c r="AB32" s="211"/>
      <c r="AC32" s="209"/>
      <c r="AD32" s="210"/>
      <c r="AE32" s="210"/>
      <c r="AF32" s="210"/>
      <c r="AG32" s="211"/>
      <c r="AH32" s="209"/>
      <c r="AI32" s="210"/>
      <c r="AJ32" s="210"/>
      <c r="AK32" s="210"/>
      <c r="AL32" s="211"/>
      <c r="AM32" s="209"/>
      <c r="AN32" s="210"/>
      <c r="AO32" s="210"/>
      <c r="AP32" s="210"/>
      <c r="AQ32" s="211"/>
      <c r="AR32" s="209"/>
      <c r="AS32" s="39"/>
      <c r="AT32" s="152">
        <f t="shared" si="0"/>
        <v>0</v>
      </c>
      <c r="AU32" s="87">
        <f t="shared" si="1"/>
        <v>0</v>
      </c>
      <c r="AV32" s="88">
        <f t="shared" si="2"/>
        <v>0</v>
      </c>
      <c r="AW32" s="152">
        <f t="shared" si="3"/>
        <v>0</v>
      </c>
      <c r="AY32" s="149" t="s">
        <v>74</v>
      </c>
      <c r="AZ32" s="150">
        <f>COUNTA(AS6:AS365)</f>
        <v>0</v>
      </c>
    </row>
    <row r="33" spans="1:52" ht="12" customHeight="1">
      <c r="A33" s="153"/>
      <c r="B33" s="54" t="s">
        <v>111</v>
      </c>
      <c r="C33" s="38">
        <v>1</v>
      </c>
      <c r="D33" s="214"/>
      <c r="E33" s="212"/>
      <c r="F33" s="212"/>
      <c r="G33" s="212"/>
      <c r="H33" s="213"/>
      <c r="I33" s="214"/>
      <c r="J33" s="212"/>
      <c r="K33" s="212"/>
      <c r="L33" s="212"/>
      <c r="M33" s="213"/>
      <c r="N33" s="214"/>
      <c r="O33" s="212"/>
      <c r="P33" s="212"/>
      <c r="Q33" s="212"/>
      <c r="R33" s="213"/>
      <c r="S33" s="209"/>
      <c r="T33" s="210"/>
      <c r="U33" s="210"/>
      <c r="V33" s="210"/>
      <c r="W33" s="211"/>
      <c r="X33" s="209"/>
      <c r="Y33" s="210"/>
      <c r="Z33" s="210"/>
      <c r="AA33" s="210"/>
      <c r="AB33" s="211"/>
      <c r="AC33" s="209"/>
      <c r="AD33" s="210"/>
      <c r="AE33" s="210"/>
      <c r="AF33" s="210"/>
      <c r="AG33" s="211"/>
      <c r="AH33" s="209"/>
      <c r="AI33" s="210"/>
      <c r="AJ33" s="210"/>
      <c r="AK33" s="210"/>
      <c r="AL33" s="211"/>
      <c r="AM33" s="209"/>
      <c r="AN33" s="210"/>
      <c r="AO33" s="210"/>
      <c r="AP33" s="210"/>
      <c r="AQ33" s="211"/>
      <c r="AR33" s="209"/>
      <c r="AS33" s="39"/>
      <c r="AT33" s="152">
        <f t="shared" si="0"/>
        <v>0</v>
      </c>
      <c r="AU33" s="87">
        <f t="shared" si="1"/>
        <v>0</v>
      </c>
      <c r="AV33" s="88">
        <f t="shared" si="2"/>
        <v>0</v>
      </c>
      <c r="AW33" s="152">
        <f t="shared" si="3"/>
        <v>0</v>
      </c>
    </row>
    <row r="34" spans="1:52" ht="12" customHeight="1">
      <c r="A34" s="153"/>
      <c r="B34" s="54" t="s">
        <v>112</v>
      </c>
      <c r="C34" s="38">
        <v>0</v>
      </c>
      <c r="D34" s="214"/>
      <c r="E34" s="212"/>
      <c r="F34" s="212"/>
      <c r="G34" s="212"/>
      <c r="H34" s="213"/>
      <c r="I34" s="214"/>
      <c r="J34" s="212"/>
      <c r="K34" s="212"/>
      <c r="L34" s="212"/>
      <c r="M34" s="213"/>
      <c r="N34" s="214"/>
      <c r="O34" s="212"/>
      <c r="P34" s="212"/>
      <c r="Q34" s="212"/>
      <c r="R34" s="213"/>
      <c r="S34" s="209"/>
      <c r="T34" s="210"/>
      <c r="U34" s="210"/>
      <c r="V34" s="210"/>
      <c r="W34" s="211"/>
      <c r="X34" s="209"/>
      <c r="Y34" s="210"/>
      <c r="Z34" s="210"/>
      <c r="AA34" s="210"/>
      <c r="AB34" s="211"/>
      <c r="AC34" s="209"/>
      <c r="AD34" s="210"/>
      <c r="AE34" s="210"/>
      <c r="AF34" s="210"/>
      <c r="AG34" s="211"/>
      <c r="AH34" s="209"/>
      <c r="AI34" s="210"/>
      <c r="AJ34" s="210"/>
      <c r="AK34" s="210"/>
      <c r="AL34" s="211"/>
      <c r="AM34" s="209"/>
      <c r="AN34" s="210"/>
      <c r="AO34" s="210"/>
      <c r="AP34" s="210"/>
      <c r="AQ34" s="211"/>
      <c r="AR34" s="209"/>
      <c r="AS34" s="39"/>
      <c r="AT34" s="152">
        <f t="shared" si="0"/>
        <v>0</v>
      </c>
      <c r="AU34" s="87">
        <f t="shared" si="1"/>
        <v>0</v>
      </c>
      <c r="AV34" s="88">
        <f t="shared" si="2"/>
        <v>0</v>
      </c>
      <c r="AW34" s="152">
        <f t="shared" si="3"/>
        <v>0</v>
      </c>
    </row>
    <row r="35" spans="1:52" ht="12" customHeight="1" thickBot="1">
      <c r="A35" s="157"/>
      <c r="B35" s="56" t="s">
        <v>113</v>
      </c>
      <c r="C35" s="34">
        <v>1</v>
      </c>
      <c r="D35" s="232"/>
      <c r="E35" s="230"/>
      <c r="F35" s="230"/>
      <c r="G35" s="230"/>
      <c r="H35" s="231"/>
      <c r="I35" s="232"/>
      <c r="J35" s="230"/>
      <c r="K35" s="230"/>
      <c r="L35" s="230"/>
      <c r="M35" s="231"/>
      <c r="N35" s="232"/>
      <c r="O35" s="230"/>
      <c r="P35" s="230"/>
      <c r="Q35" s="230"/>
      <c r="R35" s="231"/>
      <c r="S35" s="227"/>
      <c r="T35" s="228"/>
      <c r="U35" s="228"/>
      <c r="V35" s="228"/>
      <c r="W35" s="229"/>
      <c r="X35" s="227"/>
      <c r="Y35" s="228"/>
      <c r="Z35" s="228"/>
      <c r="AA35" s="228"/>
      <c r="AB35" s="229"/>
      <c r="AC35" s="227"/>
      <c r="AD35" s="228"/>
      <c r="AE35" s="228"/>
      <c r="AF35" s="228"/>
      <c r="AG35" s="229"/>
      <c r="AH35" s="227"/>
      <c r="AI35" s="228"/>
      <c r="AJ35" s="228"/>
      <c r="AK35" s="228"/>
      <c r="AL35" s="229"/>
      <c r="AM35" s="227"/>
      <c r="AN35" s="228"/>
      <c r="AO35" s="228"/>
      <c r="AP35" s="228"/>
      <c r="AQ35" s="229"/>
      <c r="AR35" s="227"/>
      <c r="AS35" s="426"/>
      <c r="AT35" s="158">
        <f t="shared" si="0"/>
        <v>0</v>
      </c>
      <c r="AU35" s="65">
        <f t="shared" si="1"/>
        <v>0</v>
      </c>
      <c r="AV35" s="67">
        <f t="shared" si="2"/>
        <v>0</v>
      </c>
      <c r="AW35" s="158">
        <f t="shared" si="3"/>
        <v>0</v>
      </c>
      <c r="AY35" s="35"/>
    </row>
    <row r="36" spans="1:52" ht="12" customHeight="1">
      <c r="A36" s="159"/>
      <c r="B36" s="53" t="s">
        <v>114</v>
      </c>
      <c r="C36" s="160">
        <v>0</v>
      </c>
      <c r="D36" s="207"/>
      <c r="E36" s="205"/>
      <c r="F36" s="205"/>
      <c r="G36" s="205"/>
      <c r="H36" s="206"/>
      <c r="I36" s="207"/>
      <c r="J36" s="205"/>
      <c r="K36" s="205"/>
      <c r="L36" s="205"/>
      <c r="M36" s="206"/>
      <c r="N36" s="207"/>
      <c r="O36" s="205"/>
      <c r="P36" s="205"/>
      <c r="Q36" s="205"/>
      <c r="R36" s="206"/>
      <c r="S36" s="202"/>
      <c r="T36" s="203"/>
      <c r="U36" s="203"/>
      <c r="V36" s="203"/>
      <c r="W36" s="204"/>
      <c r="X36" s="202"/>
      <c r="Y36" s="203"/>
      <c r="Z36" s="203"/>
      <c r="AA36" s="203"/>
      <c r="AB36" s="204"/>
      <c r="AC36" s="202"/>
      <c r="AD36" s="203"/>
      <c r="AE36" s="203"/>
      <c r="AF36" s="203"/>
      <c r="AG36" s="204"/>
      <c r="AH36" s="202"/>
      <c r="AI36" s="203"/>
      <c r="AJ36" s="203"/>
      <c r="AK36" s="203"/>
      <c r="AL36" s="204"/>
      <c r="AM36" s="238"/>
      <c r="AN36" s="233"/>
      <c r="AO36" s="233"/>
      <c r="AP36" s="233"/>
      <c r="AQ36" s="239"/>
      <c r="AR36" s="238"/>
      <c r="AS36" s="427"/>
      <c r="AT36" s="163">
        <f t="shared" si="0"/>
        <v>0</v>
      </c>
      <c r="AU36" s="87">
        <f t="shared" si="1"/>
        <v>0</v>
      </c>
      <c r="AV36" s="88">
        <f t="shared" si="2"/>
        <v>0</v>
      </c>
      <c r="AW36" s="152">
        <f t="shared" si="3"/>
        <v>0</v>
      </c>
      <c r="AY36" s="35"/>
    </row>
    <row r="37" spans="1:52" ht="12" customHeight="1">
      <c r="A37" s="153"/>
      <c r="B37" s="54" t="s">
        <v>115</v>
      </c>
      <c r="C37" s="38">
        <v>1</v>
      </c>
      <c r="D37" s="214"/>
      <c r="E37" s="212"/>
      <c r="F37" s="212"/>
      <c r="G37" s="212"/>
      <c r="H37" s="213"/>
      <c r="I37" s="214"/>
      <c r="J37" s="212"/>
      <c r="K37" s="212"/>
      <c r="L37" s="212"/>
      <c r="M37" s="213"/>
      <c r="N37" s="214"/>
      <c r="O37" s="212"/>
      <c r="P37" s="212"/>
      <c r="Q37" s="212"/>
      <c r="R37" s="213"/>
      <c r="S37" s="209"/>
      <c r="T37" s="210"/>
      <c r="U37" s="210"/>
      <c r="V37" s="210"/>
      <c r="W37" s="211"/>
      <c r="X37" s="209"/>
      <c r="Y37" s="210"/>
      <c r="Z37" s="210"/>
      <c r="AA37" s="210"/>
      <c r="AB37" s="211"/>
      <c r="AC37" s="209"/>
      <c r="AD37" s="210"/>
      <c r="AE37" s="210"/>
      <c r="AF37" s="210"/>
      <c r="AG37" s="211"/>
      <c r="AH37" s="209"/>
      <c r="AI37" s="210"/>
      <c r="AJ37" s="210"/>
      <c r="AK37" s="210"/>
      <c r="AL37" s="211"/>
      <c r="AM37" s="209"/>
      <c r="AN37" s="210"/>
      <c r="AO37" s="210"/>
      <c r="AP37" s="210"/>
      <c r="AQ37" s="211"/>
      <c r="AR37" s="209"/>
      <c r="AS37" s="39"/>
      <c r="AT37" s="152">
        <f t="shared" si="0"/>
        <v>0</v>
      </c>
      <c r="AU37" s="87">
        <f t="shared" si="1"/>
        <v>0</v>
      </c>
      <c r="AV37" s="88">
        <f t="shared" si="2"/>
        <v>0</v>
      </c>
      <c r="AW37" s="152">
        <f t="shared" si="3"/>
        <v>0</v>
      </c>
      <c r="AY37" s="35"/>
    </row>
    <row r="38" spans="1:52" ht="12" customHeight="1">
      <c r="A38" s="153"/>
      <c r="B38" s="54" t="s">
        <v>116</v>
      </c>
      <c r="C38" s="38">
        <v>0</v>
      </c>
      <c r="D38" s="214"/>
      <c r="E38" s="212"/>
      <c r="F38" s="212"/>
      <c r="G38" s="212"/>
      <c r="H38" s="213"/>
      <c r="I38" s="214"/>
      <c r="J38" s="212"/>
      <c r="K38" s="212"/>
      <c r="L38" s="212"/>
      <c r="M38" s="213"/>
      <c r="N38" s="214"/>
      <c r="O38" s="212"/>
      <c r="P38" s="212"/>
      <c r="Q38" s="212"/>
      <c r="R38" s="213"/>
      <c r="S38" s="209"/>
      <c r="T38" s="210"/>
      <c r="U38" s="210"/>
      <c r="V38" s="210"/>
      <c r="W38" s="211"/>
      <c r="X38" s="209"/>
      <c r="Y38" s="210"/>
      <c r="Z38" s="210"/>
      <c r="AA38" s="210"/>
      <c r="AB38" s="211"/>
      <c r="AC38" s="209"/>
      <c r="AD38" s="210"/>
      <c r="AE38" s="210"/>
      <c r="AF38" s="210"/>
      <c r="AG38" s="211"/>
      <c r="AH38" s="209"/>
      <c r="AI38" s="210"/>
      <c r="AJ38" s="210"/>
      <c r="AK38" s="210"/>
      <c r="AL38" s="211"/>
      <c r="AM38" s="209"/>
      <c r="AN38" s="210"/>
      <c r="AO38" s="210"/>
      <c r="AP38" s="210"/>
      <c r="AQ38" s="211"/>
      <c r="AR38" s="209"/>
      <c r="AS38" s="39"/>
      <c r="AT38" s="152">
        <f t="shared" si="0"/>
        <v>0</v>
      </c>
      <c r="AU38" s="87">
        <f t="shared" si="1"/>
        <v>0</v>
      </c>
      <c r="AV38" s="88">
        <f t="shared" si="2"/>
        <v>0</v>
      </c>
      <c r="AW38" s="152">
        <f t="shared" si="3"/>
        <v>0</v>
      </c>
      <c r="AY38" s="35"/>
    </row>
    <row r="39" spans="1:52" ht="12" customHeight="1">
      <c r="A39" s="153"/>
      <c r="B39" s="54" t="s">
        <v>117</v>
      </c>
      <c r="C39" s="38">
        <v>1</v>
      </c>
      <c r="D39" s="214"/>
      <c r="E39" s="212"/>
      <c r="F39" s="212"/>
      <c r="G39" s="212"/>
      <c r="H39" s="213"/>
      <c r="I39" s="214"/>
      <c r="J39" s="212"/>
      <c r="K39" s="212"/>
      <c r="L39" s="212"/>
      <c r="M39" s="213"/>
      <c r="N39" s="214"/>
      <c r="O39" s="212"/>
      <c r="P39" s="212"/>
      <c r="Q39" s="212"/>
      <c r="R39" s="213"/>
      <c r="S39" s="209"/>
      <c r="T39" s="210"/>
      <c r="U39" s="210"/>
      <c r="V39" s="210"/>
      <c r="W39" s="211"/>
      <c r="X39" s="209"/>
      <c r="Y39" s="210"/>
      <c r="Z39" s="210"/>
      <c r="AA39" s="210"/>
      <c r="AB39" s="211"/>
      <c r="AC39" s="209"/>
      <c r="AD39" s="210"/>
      <c r="AE39" s="210"/>
      <c r="AF39" s="210"/>
      <c r="AG39" s="211"/>
      <c r="AH39" s="209"/>
      <c r="AI39" s="210"/>
      <c r="AJ39" s="210"/>
      <c r="AK39" s="210"/>
      <c r="AL39" s="211"/>
      <c r="AM39" s="209"/>
      <c r="AN39" s="210"/>
      <c r="AO39" s="210"/>
      <c r="AP39" s="210"/>
      <c r="AQ39" s="211"/>
      <c r="AR39" s="209"/>
      <c r="AS39" s="39"/>
      <c r="AT39" s="152">
        <f t="shared" si="0"/>
        <v>0</v>
      </c>
      <c r="AU39" s="87">
        <f t="shared" si="1"/>
        <v>0</v>
      </c>
      <c r="AV39" s="88">
        <f t="shared" si="2"/>
        <v>0</v>
      </c>
      <c r="AW39" s="152">
        <f t="shared" si="3"/>
        <v>0</v>
      </c>
    </row>
    <row r="40" spans="1:52" ht="12" customHeight="1" thickBot="1">
      <c r="A40" s="154"/>
      <c r="B40" s="58" t="s">
        <v>118</v>
      </c>
      <c r="C40" s="46">
        <v>0</v>
      </c>
      <c r="D40" s="220"/>
      <c r="E40" s="218"/>
      <c r="F40" s="218"/>
      <c r="G40" s="218"/>
      <c r="H40" s="219"/>
      <c r="I40" s="220"/>
      <c r="J40" s="218"/>
      <c r="K40" s="218"/>
      <c r="L40" s="218"/>
      <c r="M40" s="219"/>
      <c r="N40" s="220"/>
      <c r="O40" s="218"/>
      <c r="P40" s="218"/>
      <c r="Q40" s="218"/>
      <c r="R40" s="219"/>
      <c r="S40" s="215"/>
      <c r="T40" s="216"/>
      <c r="U40" s="216"/>
      <c r="V40" s="216"/>
      <c r="W40" s="217"/>
      <c r="X40" s="215"/>
      <c r="Y40" s="216"/>
      <c r="Z40" s="216"/>
      <c r="AA40" s="216"/>
      <c r="AB40" s="217"/>
      <c r="AC40" s="215"/>
      <c r="AD40" s="216"/>
      <c r="AE40" s="216"/>
      <c r="AF40" s="216"/>
      <c r="AG40" s="217"/>
      <c r="AH40" s="215"/>
      <c r="AI40" s="216"/>
      <c r="AJ40" s="216"/>
      <c r="AK40" s="216"/>
      <c r="AL40" s="217"/>
      <c r="AM40" s="215"/>
      <c r="AN40" s="216"/>
      <c r="AO40" s="216"/>
      <c r="AP40" s="216"/>
      <c r="AQ40" s="217"/>
      <c r="AR40" s="215"/>
      <c r="AS40" s="425"/>
      <c r="AT40" s="155">
        <f t="shared" si="0"/>
        <v>0</v>
      </c>
      <c r="AU40" s="68">
        <f t="shared" si="1"/>
        <v>0</v>
      </c>
      <c r="AV40" s="69">
        <f t="shared" si="2"/>
        <v>0</v>
      </c>
      <c r="AW40" s="155">
        <f t="shared" si="3"/>
        <v>0</v>
      </c>
    </row>
    <row r="41" spans="1:52" ht="12" customHeight="1">
      <c r="A41" s="156"/>
      <c r="B41" s="55" t="s">
        <v>119</v>
      </c>
      <c r="C41" s="33">
        <v>1</v>
      </c>
      <c r="D41" s="226"/>
      <c r="E41" s="224"/>
      <c r="F41" s="224"/>
      <c r="G41" s="224"/>
      <c r="H41" s="225"/>
      <c r="I41" s="226"/>
      <c r="J41" s="224"/>
      <c r="K41" s="224"/>
      <c r="L41" s="224"/>
      <c r="M41" s="225"/>
      <c r="N41" s="226"/>
      <c r="O41" s="224"/>
      <c r="P41" s="224"/>
      <c r="Q41" s="224"/>
      <c r="R41" s="225"/>
      <c r="S41" s="221"/>
      <c r="T41" s="222"/>
      <c r="U41" s="222"/>
      <c r="V41" s="222"/>
      <c r="W41" s="223"/>
      <c r="X41" s="221"/>
      <c r="Y41" s="222"/>
      <c r="Z41" s="222"/>
      <c r="AA41" s="222"/>
      <c r="AB41" s="223"/>
      <c r="AC41" s="221"/>
      <c r="AD41" s="222"/>
      <c r="AE41" s="222"/>
      <c r="AF41" s="222"/>
      <c r="AG41" s="223"/>
      <c r="AH41" s="221"/>
      <c r="AI41" s="222"/>
      <c r="AJ41" s="222"/>
      <c r="AK41" s="222"/>
      <c r="AL41" s="223"/>
      <c r="AM41" s="221"/>
      <c r="AN41" s="222"/>
      <c r="AO41" s="222"/>
      <c r="AP41" s="222"/>
      <c r="AQ41" s="223"/>
      <c r="AR41" s="221"/>
      <c r="AS41" s="424"/>
      <c r="AT41" s="152">
        <f t="shared" si="0"/>
        <v>0</v>
      </c>
      <c r="AU41" s="87">
        <f t="shared" si="1"/>
        <v>0</v>
      </c>
      <c r="AV41" s="88">
        <f t="shared" si="2"/>
        <v>0</v>
      </c>
      <c r="AW41" s="152">
        <f t="shared" si="3"/>
        <v>0</v>
      </c>
    </row>
    <row r="42" spans="1:52" ht="12" customHeight="1">
      <c r="A42" s="153"/>
      <c r="B42" s="54" t="s">
        <v>120</v>
      </c>
      <c r="C42" s="38">
        <v>0</v>
      </c>
      <c r="D42" s="214"/>
      <c r="E42" s="212"/>
      <c r="F42" s="212"/>
      <c r="G42" s="212"/>
      <c r="H42" s="213"/>
      <c r="I42" s="214"/>
      <c r="J42" s="212"/>
      <c r="K42" s="212"/>
      <c r="L42" s="212"/>
      <c r="M42" s="213"/>
      <c r="N42" s="214"/>
      <c r="O42" s="212"/>
      <c r="P42" s="212"/>
      <c r="Q42" s="212"/>
      <c r="R42" s="213"/>
      <c r="S42" s="209"/>
      <c r="T42" s="210"/>
      <c r="U42" s="210"/>
      <c r="V42" s="210"/>
      <c r="W42" s="211"/>
      <c r="X42" s="209"/>
      <c r="Y42" s="210"/>
      <c r="Z42" s="210"/>
      <c r="AA42" s="210"/>
      <c r="AB42" s="211"/>
      <c r="AC42" s="209"/>
      <c r="AD42" s="210"/>
      <c r="AE42" s="210"/>
      <c r="AF42" s="210"/>
      <c r="AG42" s="211"/>
      <c r="AH42" s="209"/>
      <c r="AI42" s="210"/>
      <c r="AJ42" s="210"/>
      <c r="AK42" s="210"/>
      <c r="AL42" s="211"/>
      <c r="AM42" s="209"/>
      <c r="AN42" s="210"/>
      <c r="AO42" s="210"/>
      <c r="AP42" s="210"/>
      <c r="AQ42" s="211"/>
      <c r="AR42" s="209"/>
      <c r="AS42" s="39"/>
      <c r="AT42" s="152">
        <f t="shared" si="0"/>
        <v>0</v>
      </c>
      <c r="AU42" s="87">
        <f t="shared" si="1"/>
        <v>0</v>
      </c>
      <c r="AV42" s="88">
        <f t="shared" si="2"/>
        <v>0</v>
      </c>
      <c r="AW42" s="152">
        <f t="shared" si="3"/>
        <v>0</v>
      </c>
    </row>
    <row r="43" spans="1:52" ht="12" customHeight="1">
      <c r="A43" s="153"/>
      <c r="B43" s="54" t="s">
        <v>121</v>
      </c>
      <c r="C43" s="38">
        <v>1</v>
      </c>
      <c r="D43" s="214"/>
      <c r="E43" s="212"/>
      <c r="F43" s="212"/>
      <c r="G43" s="212"/>
      <c r="H43" s="213"/>
      <c r="I43" s="214"/>
      <c r="J43" s="212"/>
      <c r="K43" s="212"/>
      <c r="L43" s="212"/>
      <c r="M43" s="213"/>
      <c r="N43" s="214"/>
      <c r="O43" s="212"/>
      <c r="P43" s="212"/>
      <c r="Q43" s="212"/>
      <c r="R43" s="213"/>
      <c r="S43" s="209"/>
      <c r="T43" s="210"/>
      <c r="U43" s="210"/>
      <c r="V43" s="210"/>
      <c r="W43" s="211"/>
      <c r="X43" s="209"/>
      <c r="Y43" s="210"/>
      <c r="Z43" s="210"/>
      <c r="AA43" s="210"/>
      <c r="AB43" s="211"/>
      <c r="AC43" s="209"/>
      <c r="AD43" s="210"/>
      <c r="AE43" s="210"/>
      <c r="AF43" s="210"/>
      <c r="AG43" s="211"/>
      <c r="AH43" s="209"/>
      <c r="AI43" s="210"/>
      <c r="AJ43" s="210"/>
      <c r="AK43" s="210"/>
      <c r="AL43" s="211"/>
      <c r="AM43" s="209"/>
      <c r="AN43" s="210"/>
      <c r="AO43" s="210"/>
      <c r="AP43" s="210"/>
      <c r="AQ43" s="211"/>
      <c r="AR43" s="209"/>
      <c r="AS43" s="39"/>
      <c r="AT43" s="152">
        <f t="shared" si="0"/>
        <v>0</v>
      </c>
      <c r="AU43" s="87">
        <f t="shared" si="1"/>
        <v>0</v>
      </c>
      <c r="AV43" s="88">
        <f t="shared" si="2"/>
        <v>0</v>
      </c>
      <c r="AW43" s="152">
        <f t="shared" si="3"/>
        <v>0</v>
      </c>
    </row>
    <row r="44" spans="1:52" ht="12" customHeight="1">
      <c r="A44" s="153"/>
      <c r="B44" s="54" t="s">
        <v>122</v>
      </c>
      <c r="C44" s="38">
        <v>0</v>
      </c>
      <c r="D44" s="214"/>
      <c r="E44" s="212"/>
      <c r="F44" s="212"/>
      <c r="G44" s="212"/>
      <c r="H44" s="213"/>
      <c r="I44" s="214"/>
      <c r="J44" s="212"/>
      <c r="K44" s="212"/>
      <c r="L44" s="212"/>
      <c r="M44" s="213"/>
      <c r="N44" s="214"/>
      <c r="O44" s="212"/>
      <c r="P44" s="212"/>
      <c r="Q44" s="212"/>
      <c r="R44" s="213"/>
      <c r="S44" s="209"/>
      <c r="T44" s="210"/>
      <c r="U44" s="210"/>
      <c r="V44" s="210"/>
      <c r="W44" s="211"/>
      <c r="X44" s="209"/>
      <c r="Y44" s="210"/>
      <c r="Z44" s="210"/>
      <c r="AA44" s="210"/>
      <c r="AB44" s="211"/>
      <c r="AC44" s="209"/>
      <c r="AD44" s="210"/>
      <c r="AE44" s="210"/>
      <c r="AF44" s="210"/>
      <c r="AG44" s="211"/>
      <c r="AH44" s="209"/>
      <c r="AI44" s="210"/>
      <c r="AJ44" s="210"/>
      <c r="AK44" s="210"/>
      <c r="AL44" s="211"/>
      <c r="AM44" s="209"/>
      <c r="AN44" s="210"/>
      <c r="AO44" s="210"/>
      <c r="AP44" s="210"/>
      <c r="AQ44" s="211"/>
      <c r="AR44" s="209"/>
      <c r="AS44" s="39"/>
      <c r="AT44" s="152">
        <f t="shared" si="0"/>
        <v>0</v>
      </c>
      <c r="AU44" s="87">
        <f t="shared" si="1"/>
        <v>0</v>
      </c>
      <c r="AV44" s="88">
        <f t="shared" si="2"/>
        <v>0</v>
      </c>
      <c r="AW44" s="152">
        <f t="shared" si="3"/>
        <v>0</v>
      </c>
      <c r="AY44" s="24"/>
      <c r="AZ44" s="24"/>
    </row>
    <row r="45" spans="1:52" ht="12" customHeight="1" thickBot="1">
      <c r="A45" s="157"/>
      <c r="B45" s="59" t="s">
        <v>123</v>
      </c>
      <c r="C45" s="34">
        <v>1</v>
      </c>
      <c r="D45" s="232"/>
      <c r="E45" s="230"/>
      <c r="F45" s="230"/>
      <c r="G45" s="230"/>
      <c r="H45" s="231"/>
      <c r="I45" s="232"/>
      <c r="J45" s="230"/>
      <c r="K45" s="230"/>
      <c r="L45" s="230"/>
      <c r="M45" s="231"/>
      <c r="N45" s="232"/>
      <c r="O45" s="230"/>
      <c r="P45" s="230"/>
      <c r="Q45" s="230"/>
      <c r="R45" s="231"/>
      <c r="S45" s="227"/>
      <c r="T45" s="228"/>
      <c r="U45" s="228"/>
      <c r="V45" s="228"/>
      <c r="W45" s="229"/>
      <c r="X45" s="227"/>
      <c r="Y45" s="228"/>
      <c r="Z45" s="228"/>
      <c r="AA45" s="228"/>
      <c r="AB45" s="229"/>
      <c r="AC45" s="227"/>
      <c r="AD45" s="228"/>
      <c r="AE45" s="228"/>
      <c r="AF45" s="228"/>
      <c r="AG45" s="229"/>
      <c r="AH45" s="227"/>
      <c r="AI45" s="228"/>
      <c r="AJ45" s="228"/>
      <c r="AK45" s="228"/>
      <c r="AL45" s="229"/>
      <c r="AM45" s="227"/>
      <c r="AN45" s="228"/>
      <c r="AO45" s="228"/>
      <c r="AP45" s="228"/>
      <c r="AQ45" s="229"/>
      <c r="AR45" s="227"/>
      <c r="AS45" s="426"/>
      <c r="AT45" s="158">
        <f t="shared" si="0"/>
        <v>0</v>
      </c>
      <c r="AU45" s="65">
        <f t="shared" si="1"/>
        <v>0</v>
      </c>
      <c r="AV45" s="67">
        <f t="shared" si="2"/>
        <v>0</v>
      </c>
      <c r="AW45" s="158">
        <f t="shared" si="3"/>
        <v>0</v>
      </c>
      <c r="AY45" s="24"/>
      <c r="AZ45" s="24"/>
    </row>
    <row r="46" spans="1:52" ht="12" customHeight="1">
      <c r="A46" s="151"/>
      <c r="B46" s="55" t="s">
        <v>124</v>
      </c>
      <c r="C46" s="86">
        <v>0</v>
      </c>
      <c r="D46" s="207"/>
      <c r="E46" s="205"/>
      <c r="F46" s="205"/>
      <c r="G46" s="205"/>
      <c r="H46" s="206"/>
      <c r="I46" s="207"/>
      <c r="J46" s="205"/>
      <c r="K46" s="205"/>
      <c r="L46" s="205"/>
      <c r="M46" s="206"/>
      <c r="N46" s="207"/>
      <c r="O46" s="205"/>
      <c r="P46" s="205"/>
      <c r="Q46" s="205"/>
      <c r="R46" s="206"/>
      <c r="S46" s="202"/>
      <c r="T46" s="203"/>
      <c r="U46" s="203"/>
      <c r="V46" s="203"/>
      <c r="W46" s="204"/>
      <c r="X46" s="202"/>
      <c r="Y46" s="203"/>
      <c r="Z46" s="203"/>
      <c r="AA46" s="203"/>
      <c r="AB46" s="204"/>
      <c r="AC46" s="202"/>
      <c r="AD46" s="203"/>
      <c r="AE46" s="203"/>
      <c r="AF46" s="203"/>
      <c r="AG46" s="204"/>
      <c r="AH46" s="202"/>
      <c r="AI46" s="203"/>
      <c r="AJ46" s="203"/>
      <c r="AK46" s="203"/>
      <c r="AL46" s="204"/>
      <c r="AM46" s="238"/>
      <c r="AN46" s="233"/>
      <c r="AO46" s="233"/>
      <c r="AP46" s="233"/>
      <c r="AQ46" s="239"/>
      <c r="AR46" s="238"/>
      <c r="AS46" s="424"/>
      <c r="AT46" s="163">
        <f t="shared" si="0"/>
        <v>0</v>
      </c>
      <c r="AU46" s="87">
        <f t="shared" si="1"/>
        <v>0</v>
      </c>
      <c r="AV46" s="88">
        <f t="shared" si="2"/>
        <v>0</v>
      </c>
      <c r="AW46" s="152">
        <f t="shared" si="3"/>
        <v>0</v>
      </c>
      <c r="AY46" s="24"/>
      <c r="AZ46" s="24"/>
    </row>
    <row r="47" spans="1:52" ht="12" customHeight="1">
      <c r="A47" s="153"/>
      <c r="B47" s="54" t="s">
        <v>125</v>
      </c>
      <c r="C47" s="38">
        <v>1</v>
      </c>
      <c r="D47" s="214"/>
      <c r="E47" s="212"/>
      <c r="F47" s="212"/>
      <c r="G47" s="212"/>
      <c r="H47" s="213"/>
      <c r="I47" s="214"/>
      <c r="J47" s="212"/>
      <c r="K47" s="212"/>
      <c r="L47" s="212"/>
      <c r="M47" s="213"/>
      <c r="N47" s="214"/>
      <c r="O47" s="212"/>
      <c r="P47" s="212"/>
      <c r="Q47" s="212"/>
      <c r="R47" s="213"/>
      <c r="S47" s="209"/>
      <c r="T47" s="210"/>
      <c r="U47" s="210"/>
      <c r="V47" s="210"/>
      <c r="W47" s="211"/>
      <c r="X47" s="209"/>
      <c r="Y47" s="210"/>
      <c r="Z47" s="210"/>
      <c r="AA47" s="210"/>
      <c r="AB47" s="211"/>
      <c r="AC47" s="209"/>
      <c r="AD47" s="210"/>
      <c r="AE47" s="210"/>
      <c r="AF47" s="210"/>
      <c r="AG47" s="211"/>
      <c r="AH47" s="209"/>
      <c r="AI47" s="210"/>
      <c r="AJ47" s="210"/>
      <c r="AK47" s="210"/>
      <c r="AL47" s="211"/>
      <c r="AM47" s="209"/>
      <c r="AN47" s="210"/>
      <c r="AO47" s="210"/>
      <c r="AP47" s="210"/>
      <c r="AQ47" s="211"/>
      <c r="AR47" s="209"/>
      <c r="AS47" s="39"/>
      <c r="AT47" s="152">
        <f t="shared" si="0"/>
        <v>0</v>
      </c>
      <c r="AU47" s="87">
        <f t="shared" si="1"/>
        <v>0</v>
      </c>
      <c r="AV47" s="88">
        <f t="shared" si="2"/>
        <v>0</v>
      </c>
      <c r="AW47" s="152">
        <f t="shared" si="3"/>
        <v>0</v>
      </c>
      <c r="AY47" s="24"/>
      <c r="AZ47" s="24"/>
    </row>
    <row r="48" spans="1:52" ht="12" customHeight="1">
      <c r="A48" s="153"/>
      <c r="B48" s="54" t="s">
        <v>126</v>
      </c>
      <c r="C48" s="38">
        <v>0</v>
      </c>
      <c r="D48" s="214"/>
      <c r="E48" s="212"/>
      <c r="F48" s="212"/>
      <c r="G48" s="212"/>
      <c r="H48" s="213"/>
      <c r="I48" s="214"/>
      <c r="J48" s="212"/>
      <c r="K48" s="212"/>
      <c r="L48" s="212"/>
      <c r="M48" s="213"/>
      <c r="N48" s="214"/>
      <c r="O48" s="212"/>
      <c r="P48" s="212"/>
      <c r="Q48" s="212"/>
      <c r="R48" s="213"/>
      <c r="S48" s="209"/>
      <c r="T48" s="210"/>
      <c r="U48" s="210"/>
      <c r="V48" s="210"/>
      <c r="W48" s="211"/>
      <c r="X48" s="209"/>
      <c r="Y48" s="210"/>
      <c r="Z48" s="210"/>
      <c r="AA48" s="210"/>
      <c r="AB48" s="211"/>
      <c r="AC48" s="209"/>
      <c r="AD48" s="210"/>
      <c r="AE48" s="210"/>
      <c r="AF48" s="210"/>
      <c r="AG48" s="211"/>
      <c r="AH48" s="209"/>
      <c r="AI48" s="210"/>
      <c r="AJ48" s="210"/>
      <c r="AK48" s="210"/>
      <c r="AL48" s="211"/>
      <c r="AM48" s="209"/>
      <c r="AN48" s="210"/>
      <c r="AO48" s="210"/>
      <c r="AP48" s="210"/>
      <c r="AQ48" s="211"/>
      <c r="AR48" s="209"/>
      <c r="AS48" s="39"/>
      <c r="AT48" s="152">
        <f t="shared" si="0"/>
        <v>0</v>
      </c>
      <c r="AU48" s="87">
        <f t="shared" si="1"/>
        <v>0</v>
      </c>
      <c r="AV48" s="88">
        <f t="shared" si="2"/>
        <v>0</v>
      </c>
      <c r="AW48" s="152">
        <f t="shared" si="3"/>
        <v>0</v>
      </c>
      <c r="AY48" s="24"/>
      <c r="AZ48" s="24"/>
    </row>
    <row r="49" spans="1:52" ht="12" customHeight="1">
      <c r="A49" s="153"/>
      <c r="B49" s="54" t="s">
        <v>127</v>
      </c>
      <c r="C49" s="38">
        <v>1</v>
      </c>
      <c r="D49" s="214"/>
      <c r="E49" s="212"/>
      <c r="F49" s="212"/>
      <c r="G49" s="212"/>
      <c r="H49" s="213"/>
      <c r="I49" s="214"/>
      <c r="J49" s="212"/>
      <c r="K49" s="212"/>
      <c r="L49" s="212"/>
      <c r="M49" s="213"/>
      <c r="N49" s="214"/>
      <c r="O49" s="212"/>
      <c r="P49" s="212"/>
      <c r="Q49" s="212"/>
      <c r="R49" s="213"/>
      <c r="S49" s="209"/>
      <c r="T49" s="210"/>
      <c r="U49" s="210"/>
      <c r="V49" s="210"/>
      <c r="W49" s="211"/>
      <c r="X49" s="209"/>
      <c r="Y49" s="210"/>
      <c r="Z49" s="210"/>
      <c r="AA49" s="210"/>
      <c r="AB49" s="211"/>
      <c r="AC49" s="209"/>
      <c r="AD49" s="210"/>
      <c r="AE49" s="210"/>
      <c r="AF49" s="210"/>
      <c r="AG49" s="211"/>
      <c r="AH49" s="209"/>
      <c r="AI49" s="210"/>
      <c r="AJ49" s="210"/>
      <c r="AK49" s="210"/>
      <c r="AL49" s="211"/>
      <c r="AM49" s="209"/>
      <c r="AN49" s="210"/>
      <c r="AO49" s="210"/>
      <c r="AP49" s="210"/>
      <c r="AQ49" s="211"/>
      <c r="AR49" s="209"/>
      <c r="AS49" s="39"/>
      <c r="AT49" s="152">
        <f t="shared" si="0"/>
        <v>0</v>
      </c>
      <c r="AU49" s="87">
        <f t="shared" si="1"/>
        <v>0</v>
      </c>
      <c r="AV49" s="88">
        <f t="shared" si="2"/>
        <v>0</v>
      </c>
      <c r="AW49" s="152">
        <f t="shared" si="3"/>
        <v>0</v>
      </c>
      <c r="AY49" s="24"/>
      <c r="AZ49" s="24"/>
    </row>
    <row r="50" spans="1:52" ht="12" customHeight="1" thickBot="1">
      <c r="A50" s="154"/>
      <c r="B50" s="56" t="s">
        <v>128</v>
      </c>
      <c r="C50" s="46">
        <v>0</v>
      </c>
      <c r="D50" s="220"/>
      <c r="E50" s="218"/>
      <c r="F50" s="218"/>
      <c r="G50" s="218"/>
      <c r="H50" s="219"/>
      <c r="I50" s="220"/>
      <c r="J50" s="218"/>
      <c r="K50" s="218"/>
      <c r="L50" s="218"/>
      <c r="M50" s="219"/>
      <c r="N50" s="220"/>
      <c r="O50" s="218"/>
      <c r="P50" s="218"/>
      <c r="Q50" s="218"/>
      <c r="R50" s="219"/>
      <c r="S50" s="215"/>
      <c r="T50" s="216"/>
      <c r="U50" s="216"/>
      <c r="V50" s="216"/>
      <c r="W50" s="217"/>
      <c r="X50" s="215"/>
      <c r="Y50" s="216"/>
      <c r="Z50" s="216"/>
      <c r="AA50" s="216"/>
      <c r="AB50" s="217"/>
      <c r="AC50" s="215"/>
      <c r="AD50" s="216"/>
      <c r="AE50" s="216"/>
      <c r="AF50" s="216"/>
      <c r="AG50" s="217"/>
      <c r="AH50" s="215"/>
      <c r="AI50" s="216"/>
      <c r="AJ50" s="216"/>
      <c r="AK50" s="216"/>
      <c r="AL50" s="217"/>
      <c r="AM50" s="215"/>
      <c r="AN50" s="216"/>
      <c r="AO50" s="216"/>
      <c r="AP50" s="216"/>
      <c r="AQ50" s="217"/>
      <c r="AR50" s="215"/>
      <c r="AS50" s="425"/>
      <c r="AT50" s="155">
        <f t="shared" si="0"/>
        <v>0</v>
      </c>
      <c r="AU50" s="68">
        <f t="shared" si="1"/>
        <v>0</v>
      </c>
      <c r="AV50" s="69">
        <f t="shared" si="2"/>
        <v>0</v>
      </c>
      <c r="AW50" s="155">
        <f t="shared" si="3"/>
        <v>0</v>
      </c>
      <c r="AY50" s="24"/>
      <c r="AZ50" s="24"/>
    </row>
    <row r="51" spans="1:52" ht="12" customHeight="1">
      <c r="A51" s="156"/>
      <c r="B51" s="57" t="s">
        <v>129</v>
      </c>
      <c r="C51" s="33">
        <v>1</v>
      </c>
      <c r="D51" s="226"/>
      <c r="E51" s="224"/>
      <c r="F51" s="224"/>
      <c r="G51" s="224"/>
      <c r="H51" s="225"/>
      <c r="I51" s="226"/>
      <c r="J51" s="224"/>
      <c r="K51" s="224"/>
      <c r="L51" s="224"/>
      <c r="M51" s="225"/>
      <c r="N51" s="226"/>
      <c r="O51" s="224"/>
      <c r="P51" s="224"/>
      <c r="Q51" s="224"/>
      <c r="R51" s="225"/>
      <c r="S51" s="221"/>
      <c r="T51" s="222"/>
      <c r="U51" s="222"/>
      <c r="V51" s="222"/>
      <c r="W51" s="223"/>
      <c r="X51" s="221"/>
      <c r="Y51" s="222"/>
      <c r="Z51" s="222"/>
      <c r="AA51" s="222"/>
      <c r="AB51" s="223"/>
      <c r="AC51" s="221"/>
      <c r="AD51" s="222"/>
      <c r="AE51" s="222"/>
      <c r="AF51" s="222"/>
      <c r="AG51" s="223"/>
      <c r="AH51" s="221"/>
      <c r="AI51" s="222"/>
      <c r="AJ51" s="222"/>
      <c r="AK51" s="222"/>
      <c r="AL51" s="223"/>
      <c r="AM51" s="221"/>
      <c r="AN51" s="222"/>
      <c r="AO51" s="222"/>
      <c r="AP51" s="222"/>
      <c r="AQ51" s="223"/>
      <c r="AR51" s="221"/>
      <c r="AS51" s="424"/>
      <c r="AT51" s="152">
        <f t="shared" si="0"/>
        <v>0</v>
      </c>
      <c r="AU51" s="87">
        <f t="shared" si="1"/>
        <v>0</v>
      </c>
      <c r="AV51" s="88">
        <f t="shared" si="2"/>
        <v>0</v>
      </c>
      <c r="AW51" s="152">
        <f t="shared" si="3"/>
        <v>0</v>
      </c>
      <c r="AY51" s="24"/>
      <c r="AZ51" s="24"/>
    </row>
    <row r="52" spans="1:52" ht="12" customHeight="1">
      <c r="A52" s="153"/>
      <c r="B52" s="54" t="s">
        <v>130</v>
      </c>
      <c r="C52" s="38">
        <v>0</v>
      </c>
      <c r="D52" s="214"/>
      <c r="E52" s="212"/>
      <c r="F52" s="212"/>
      <c r="G52" s="212"/>
      <c r="H52" s="213"/>
      <c r="I52" s="214"/>
      <c r="J52" s="212"/>
      <c r="K52" s="212"/>
      <c r="L52" s="212"/>
      <c r="M52" s="213"/>
      <c r="N52" s="214"/>
      <c r="O52" s="212"/>
      <c r="P52" s="212"/>
      <c r="Q52" s="212"/>
      <c r="R52" s="213"/>
      <c r="S52" s="209"/>
      <c r="T52" s="210"/>
      <c r="U52" s="210"/>
      <c r="V52" s="210"/>
      <c r="W52" s="211"/>
      <c r="X52" s="209"/>
      <c r="Y52" s="210"/>
      <c r="Z52" s="210"/>
      <c r="AA52" s="210"/>
      <c r="AB52" s="211"/>
      <c r="AC52" s="209"/>
      <c r="AD52" s="210"/>
      <c r="AE52" s="210"/>
      <c r="AF52" s="210"/>
      <c r="AG52" s="211"/>
      <c r="AH52" s="209"/>
      <c r="AI52" s="210"/>
      <c r="AJ52" s="210"/>
      <c r="AK52" s="210"/>
      <c r="AL52" s="211"/>
      <c r="AM52" s="209"/>
      <c r="AN52" s="210"/>
      <c r="AO52" s="210"/>
      <c r="AP52" s="210"/>
      <c r="AQ52" s="211"/>
      <c r="AR52" s="209"/>
      <c r="AS52" s="39"/>
      <c r="AT52" s="152">
        <f t="shared" si="0"/>
        <v>0</v>
      </c>
      <c r="AU52" s="87">
        <f t="shared" si="1"/>
        <v>0</v>
      </c>
      <c r="AV52" s="88">
        <f t="shared" si="2"/>
        <v>0</v>
      </c>
      <c r="AW52" s="152">
        <f t="shared" si="3"/>
        <v>0</v>
      </c>
      <c r="AY52" s="24"/>
      <c r="AZ52" s="24"/>
    </row>
    <row r="53" spans="1:52" ht="12" customHeight="1">
      <c r="A53" s="153"/>
      <c r="B53" s="54" t="s">
        <v>131</v>
      </c>
      <c r="C53" s="38">
        <v>1</v>
      </c>
      <c r="D53" s="214"/>
      <c r="E53" s="212"/>
      <c r="F53" s="212"/>
      <c r="G53" s="212"/>
      <c r="H53" s="213"/>
      <c r="I53" s="214"/>
      <c r="J53" s="212"/>
      <c r="K53" s="212"/>
      <c r="L53" s="212"/>
      <c r="M53" s="213"/>
      <c r="N53" s="214"/>
      <c r="O53" s="212"/>
      <c r="P53" s="212"/>
      <c r="Q53" s="212"/>
      <c r="R53" s="213"/>
      <c r="S53" s="209"/>
      <c r="T53" s="210"/>
      <c r="U53" s="210"/>
      <c r="V53" s="210"/>
      <c r="W53" s="211"/>
      <c r="X53" s="209"/>
      <c r="Y53" s="210"/>
      <c r="Z53" s="210"/>
      <c r="AA53" s="210"/>
      <c r="AB53" s="211"/>
      <c r="AC53" s="209"/>
      <c r="AD53" s="210"/>
      <c r="AE53" s="210"/>
      <c r="AF53" s="210"/>
      <c r="AG53" s="211"/>
      <c r="AH53" s="209"/>
      <c r="AI53" s="210"/>
      <c r="AJ53" s="210"/>
      <c r="AK53" s="210"/>
      <c r="AL53" s="211"/>
      <c r="AM53" s="209"/>
      <c r="AN53" s="210"/>
      <c r="AO53" s="210"/>
      <c r="AP53" s="210"/>
      <c r="AQ53" s="211"/>
      <c r="AR53" s="209"/>
      <c r="AS53" s="39"/>
      <c r="AT53" s="152">
        <f t="shared" si="0"/>
        <v>0</v>
      </c>
      <c r="AU53" s="87">
        <f t="shared" si="1"/>
        <v>0</v>
      </c>
      <c r="AV53" s="88">
        <f t="shared" si="2"/>
        <v>0</v>
      </c>
      <c r="AW53" s="152">
        <f t="shared" si="3"/>
        <v>0</v>
      </c>
      <c r="AY53" s="24"/>
      <c r="AZ53" s="24"/>
    </row>
    <row r="54" spans="1:52" ht="12" customHeight="1">
      <c r="A54" s="153"/>
      <c r="B54" s="54" t="s">
        <v>132</v>
      </c>
      <c r="C54" s="38">
        <v>0</v>
      </c>
      <c r="D54" s="214"/>
      <c r="E54" s="212"/>
      <c r="F54" s="212"/>
      <c r="G54" s="212"/>
      <c r="H54" s="213"/>
      <c r="I54" s="214"/>
      <c r="J54" s="212"/>
      <c r="K54" s="212"/>
      <c r="L54" s="212"/>
      <c r="M54" s="213"/>
      <c r="N54" s="214"/>
      <c r="O54" s="212"/>
      <c r="P54" s="212"/>
      <c r="Q54" s="212"/>
      <c r="R54" s="213"/>
      <c r="S54" s="209"/>
      <c r="T54" s="210"/>
      <c r="U54" s="210"/>
      <c r="V54" s="210"/>
      <c r="W54" s="211"/>
      <c r="X54" s="209"/>
      <c r="Y54" s="210"/>
      <c r="Z54" s="210"/>
      <c r="AA54" s="210"/>
      <c r="AB54" s="211"/>
      <c r="AC54" s="209"/>
      <c r="AD54" s="210"/>
      <c r="AE54" s="210"/>
      <c r="AF54" s="210"/>
      <c r="AG54" s="211"/>
      <c r="AH54" s="209"/>
      <c r="AI54" s="210"/>
      <c r="AJ54" s="210"/>
      <c r="AK54" s="210"/>
      <c r="AL54" s="211"/>
      <c r="AM54" s="209"/>
      <c r="AN54" s="210"/>
      <c r="AO54" s="210"/>
      <c r="AP54" s="210"/>
      <c r="AQ54" s="211"/>
      <c r="AR54" s="209"/>
      <c r="AS54" s="39"/>
      <c r="AT54" s="152">
        <f t="shared" si="0"/>
        <v>0</v>
      </c>
      <c r="AU54" s="87">
        <f t="shared" si="1"/>
        <v>0</v>
      </c>
      <c r="AV54" s="88">
        <f t="shared" si="2"/>
        <v>0</v>
      </c>
      <c r="AW54" s="152">
        <f t="shared" si="3"/>
        <v>0</v>
      </c>
      <c r="AY54" s="24"/>
      <c r="AZ54" s="24"/>
    </row>
    <row r="55" spans="1:52" ht="12" customHeight="1" thickBot="1">
      <c r="A55" s="157"/>
      <c r="B55" s="56" t="s">
        <v>133</v>
      </c>
      <c r="C55" s="34">
        <v>1</v>
      </c>
      <c r="D55" s="232"/>
      <c r="E55" s="230"/>
      <c r="F55" s="230"/>
      <c r="G55" s="230"/>
      <c r="H55" s="231"/>
      <c r="I55" s="232"/>
      <c r="J55" s="230"/>
      <c r="K55" s="230"/>
      <c r="L55" s="230"/>
      <c r="M55" s="231"/>
      <c r="N55" s="232"/>
      <c r="O55" s="230"/>
      <c r="P55" s="230"/>
      <c r="Q55" s="230"/>
      <c r="R55" s="231"/>
      <c r="S55" s="227"/>
      <c r="T55" s="228"/>
      <c r="U55" s="228"/>
      <c r="V55" s="228"/>
      <c r="W55" s="229"/>
      <c r="X55" s="227"/>
      <c r="Y55" s="228"/>
      <c r="Z55" s="228"/>
      <c r="AA55" s="228"/>
      <c r="AB55" s="229"/>
      <c r="AC55" s="227"/>
      <c r="AD55" s="228"/>
      <c r="AE55" s="228"/>
      <c r="AF55" s="228"/>
      <c r="AG55" s="229"/>
      <c r="AH55" s="227"/>
      <c r="AI55" s="228"/>
      <c r="AJ55" s="228"/>
      <c r="AK55" s="228"/>
      <c r="AL55" s="229"/>
      <c r="AM55" s="227"/>
      <c r="AN55" s="228"/>
      <c r="AO55" s="228"/>
      <c r="AP55" s="228"/>
      <c r="AQ55" s="229"/>
      <c r="AR55" s="227"/>
      <c r="AS55" s="426"/>
      <c r="AT55" s="158">
        <f t="shared" si="0"/>
        <v>0</v>
      </c>
      <c r="AU55" s="65">
        <f t="shared" si="1"/>
        <v>0</v>
      </c>
      <c r="AV55" s="67">
        <f t="shared" si="2"/>
        <v>0</v>
      </c>
      <c r="AW55" s="158">
        <f t="shared" si="3"/>
        <v>0</v>
      </c>
      <c r="AY55" s="24"/>
      <c r="AZ55" s="24"/>
    </row>
    <row r="56" spans="1:52" ht="12" customHeight="1">
      <c r="A56" s="159"/>
      <c r="B56" s="53" t="s">
        <v>134</v>
      </c>
      <c r="C56" s="86">
        <v>0</v>
      </c>
      <c r="D56" s="207"/>
      <c r="E56" s="205"/>
      <c r="F56" s="205"/>
      <c r="G56" s="205"/>
      <c r="H56" s="206"/>
      <c r="I56" s="207"/>
      <c r="J56" s="205"/>
      <c r="K56" s="205"/>
      <c r="L56" s="205"/>
      <c r="M56" s="206"/>
      <c r="N56" s="207"/>
      <c r="O56" s="205"/>
      <c r="P56" s="205"/>
      <c r="Q56" s="205"/>
      <c r="R56" s="206"/>
      <c r="S56" s="202"/>
      <c r="T56" s="203"/>
      <c r="U56" s="203"/>
      <c r="V56" s="203"/>
      <c r="W56" s="204"/>
      <c r="X56" s="202"/>
      <c r="Y56" s="203"/>
      <c r="Z56" s="203"/>
      <c r="AA56" s="203"/>
      <c r="AB56" s="204"/>
      <c r="AC56" s="202"/>
      <c r="AD56" s="203"/>
      <c r="AE56" s="203"/>
      <c r="AF56" s="203"/>
      <c r="AG56" s="204"/>
      <c r="AH56" s="202"/>
      <c r="AI56" s="203"/>
      <c r="AJ56" s="203"/>
      <c r="AK56" s="203"/>
      <c r="AL56" s="204"/>
      <c r="AM56" s="238"/>
      <c r="AN56" s="233"/>
      <c r="AO56" s="233"/>
      <c r="AP56" s="233"/>
      <c r="AQ56" s="239"/>
      <c r="AR56" s="238"/>
      <c r="AS56" s="424"/>
      <c r="AT56" s="163">
        <f t="shared" si="0"/>
        <v>0</v>
      </c>
      <c r="AU56" s="87">
        <f t="shared" si="1"/>
        <v>0</v>
      </c>
      <c r="AV56" s="88">
        <f t="shared" si="2"/>
        <v>0</v>
      </c>
      <c r="AW56" s="152">
        <f t="shared" si="3"/>
        <v>0</v>
      </c>
      <c r="AY56" s="24"/>
      <c r="AZ56" s="24"/>
    </row>
    <row r="57" spans="1:52" ht="12" customHeight="1">
      <c r="A57" s="153"/>
      <c r="B57" s="54" t="s">
        <v>135</v>
      </c>
      <c r="C57" s="38">
        <v>1</v>
      </c>
      <c r="D57" s="214"/>
      <c r="E57" s="212"/>
      <c r="F57" s="212"/>
      <c r="G57" s="212"/>
      <c r="H57" s="213"/>
      <c r="I57" s="214"/>
      <c r="J57" s="212"/>
      <c r="K57" s="212"/>
      <c r="L57" s="212"/>
      <c r="M57" s="213"/>
      <c r="N57" s="214"/>
      <c r="O57" s="212"/>
      <c r="P57" s="212"/>
      <c r="Q57" s="212"/>
      <c r="R57" s="213"/>
      <c r="S57" s="209"/>
      <c r="T57" s="210"/>
      <c r="U57" s="210"/>
      <c r="V57" s="210"/>
      <c r="W57" s="211"/>
      <c r="X57" s="209"/>
      <c r="Y57" s="210"/>
      <c r="Z57" s="210"/>
      <c r="AA57" s="210"/>
      <c r="AB57" s="211"/>
      <c r="AC57" s="209"/>
      <c r="AD57" s="210"/>
      <c r="AE57" s="210"/>
      <c r="AF57" s="210"/>
      <c r="AG57" s="211"/>
      <c r="AH57" s="209"/>
      <c r="AI57" s="210"/>
      <c r="AJ57" s="210"/>
      <c r="AK57" s="210"/>
      <c r="AL57" s="211"/>
      <c r="AM57" s="209"/>
      <c r="AN57" s="210"/>
      <c r="AO57" s="210"/>
      <c r="AP57" s="210"/>
      <c r="AQ57" s="211"/>
      <c r="AR57" s="209"/>
      <c r="AS57" s="39"/>
      <c r="AT57" s="152">
        <f t="shared" si="0"/>
        <v>0</v>
      </c>
      <c r="AU57" s="87">
        <f t="shared" si="1"/>
        <v>0</v>
      </c>
      <c r="AV57" s="88">
        <f t="shared" si="2"/>
        <v>0</v>
      </c>
      <c r="AW57" s="152">
        <f t="shared" si="3"/>
        <v>0</v>
      </c>
      <c r="AY57" s="24"/>
      <c r="AZ57" s="24"/>
    </row>
    <row r="58" spans="1:52" ht="12" customHeight="1">
      <c r="A58" s="153"/>
      <c r="B58" s="54" t="s">
        <v>136</v>
      </c>
      <c r="C58" s="38">
        <v>0</v>
      </c>
      <c r="D58" s="214"/>
      <c r="E58" s="212"/>
      <c r="F58" s="212"/>
      <c r="G58" s="212"/>
      <c r="H58" s="213"/>
      <c r="I58" s="214"/>
      <c r="J58" s="212"/>
      <c r="K58" s="212"/>
      <c r="L58" s="212"/>
      <c r="M58" s="213"/>
      <c r="N58" s="214"/>
      <c r="O58" s="212"/>
      <c r="P58" s="212"/>
      <c r="Q58" s="212"/>
      <c r="R58" s="213"/>
      <c r="S58" s="209"/>
      <c r="T58" s="210"/>
      <c r="U58" s="210"/>
      <c r="V58" s="210"/>
      <c r="W58" s="211"/>
      <c r="X58" s="209"/>
      <c r="Y58" s="210"/>
      <c r="Z58" s="210"/>
      <c r="AA58" s="210"/>
      <c r="AB58" s="211"/>
      <c r="AC58" s="209"/>
      <c r="AD58" s="210"/>
      <c r="AE58" s="210"/>
      <c r="AF58" s="210"/>
      <c r="AG58" s="211"/>
      <c r="AH58" s="209"/>
      <c r="AI58" s="210"/>
      <c r="AJ58" s="210"/>
      <c r="AK58" s="210"/>
      <c r="AL58" s="211"/>
      <c r="AM58" s="209"/>
      <c r="AN58" s="210"/>
      <c r="AO58" s="210"/>
      <c r="AP58" s="210"/>
      <c r="AQ58" s="211"/>
      <c r="AR58" s="209"/>
      <c r="AS58" s="39"/>
      <c r="AT58" s="152">
        <f t="shared" si="0"/>
        <v>0</v>
      </c>
      <c r="AU58" s="87">
        <f t="shared" si="1"/>
        <v>0</v>
      </c>
      <c r="AV58" s="88">
        <f t="shared" si="2"/>
        <v>0</v>
      </c>
      <c r="AW58" s="152">
        <f t="shared" si="3"/>
        <v>0</v>
      </c>
      <c r="AY58" s="24"/>
      <c r="AZ58" s="24"/>
    </row>
    <row r="59" spans="1:52" ht="12" customHeight="1">
      <c r="A59" s="153"/>
      <c r="B59" s="54" t="s">
        <v>137</v>
      </c>
      <c r="C59" s="38">
        <v>1</v>
      </c>
      <c r="D59" s="214"/>
      <c r="E59" s="212"/>
      <c r="F59" s="212"/>
      <c r="G59" s="212"/>
      <c r="H59" s="213"/>
      <c r="I59" s="214"/>
      <c r="J59" s="212"/>
      <c r="K59" s="212"/>
      <c r="L59" s="212"/>
      <c r="M59" s="213"/>
      <c r="N59" s="214"/>
      <c r="O59" s="212"/>
      <c r="P59" s="212"/>
      <c r="Q59" s="212"/>
      <c r="R59" s="213"/>
      <c r="S59" s="209"/>
      <c r="T59" s="210"/>
      <c r="U59" s="210"/>
      <c r="V59" s="210"/>
      <c r="W59" s="211"/>
      <c r="X59" s="209"/>
      <c r="Y59" s="210"/>
      <c r="Z59" s="210"/>
      <c r="AA59" s="210"/>
      <c r="AB59" s="211"/>
      <c r="AC59" s="209"/>
      <c r="AD59" s="210"/>
      <c r="AE59" s="210"/>
      <c r="AF59" s="210"/>
      <c r="AG59" s="211"/>
      <c r="AH59" s="209"/>
      <c r="AI59" s="210"/>
      <c r="AJ59" s="210"/>
      <c r="AK59" s="210"/>
      <c r="AL59" s="211"/>
      <c r="AM59" s="209"/>
      <c r="AN59" s="210"/>
      <c r="AO59" s="210"/>
      <c r="AP59" s="210"/>
      <c r="AQ59" s="211"/>
      <c r="AR59" s="209"/>
      <c r="AS59" s="39"/>
      <c r="AT59" s="152">
        <f t="shared" si="0"/>
        <v>0</v>
      </c>
      <c r="AU59" s="87">
        <f t="shared" si="1"/>
        <v>0</v>
      </c>
      <c r="AV59" s="88">
        <f t="shared" si="2"/>
        <v>0</v>
      </c>
      <c r="AW59" s="152">
        <f t="shared" si="3"/>
        <v>0</v>
      </c>
      <c r="AY59" s="24"/>
      <c r="AZ59" s="24"/>
    </row>
    <row r="60" spans="1:52" ht="12" customHeight="1" thickBot="1">
      <c r="A60" s="154"/>
      <c r="B60" s="58" t="s">
        <v>138</v>
      </c>
      <c r="C60" s="46">
        <v>0</v>
      </c>
      <c r="D60" s="220"/>
      <c r="E60" s="218"/>
      <c r="F60" s="218"/>
      <c r="G60" s="218"/>
      <c r="H60" s="219"/>
      <c r="I60" s="220"/>
      <c r="J60" s="218"/>
      <c r="K60" s="218"/>
      <c r="L60" s="218"/>
      <c r="M60" s="219"/>
      <c r="N60" s="220"/>
      <c r="O60" s="218"/>
      <c r="P60" s="218"/>
      <c r="Q60" s="218"/>
      <c r="R60" s="219"/>
      <c r="S60" s="215"/>
      <c r="T60" s="216"/>
      <c r="U60" s="216"/>
      <c r="V60" s="216"/>
      <c r="W60" s="217"/>
      <c r="X60" s="215"/>
      <c r="Y60" s="216"/>
      <c r="Z60" s="216"/>
      <c r="AA60" s="216"/>
      <c r="AB60" s="217"/>
      <c r="AC60" s="215"/>
      <c r="AD60" s="216"/>
      <c r="AE60" s="216"/>
      <c r="AF60" s="216"/>
      <c r="AG60" s="217"/>
      <c r="AH60" s="215"/>
      <c r="AI60" s="216"/>
      <c r="AJ60" s="216"/>
      <c r="AK60" s="216"/>
      <c r="AL60" s="217"/>
      <c r="AM60" s="215"/>
      <c r="AN60" s="216"/>
      <c r="AO60" s="216"/>
      <c r="AP60" s="216"/>
      <c r="AQ60" s="217"/>
      <c r="AR60" s="215"/>
      <c r="AS60" s="425"/>
      <c r="AT60" s="155">
        <f t="shared" si="0"/>
        <v>0</v>
      </c>
      <c r="AU60" s="68">
        <f t="shared" si="1"/>
        <v>0</v>
      </c>
      <c r="AV60" s="69">
        <f t="shared" si="2"/>
        <v>0</v>
      </c>
      <c r="AW60" s="155">
        <f t="shared" si="3"/>
        <v>0</v>
      </c>
      <c r="AY60" s="24"/>
      <c r="AZ60" s="24"/>
    </row>
    <row r="61" spans="1:52" ht="12" customHeight="1">
      <c r="A61" s="156"/>
      <c r="B61" s="55" t="s">
        <v>139</v>
      </c>
      <c r="C61" s="33">
        <v>1</v>
      </c>
      <c r="D61" s="226"/>
      <c r="E61" s="224"/>
      <c r="F61" s="224"/>
      <c r="G61" s="224"/>
      <c r="H61" s="225"/>
      <c r="I61" s="226"/>
      <c r="J61" s="224"/>
      <c r="K61" s="224"/>
      <c r="L61" s="224"/>
      <c r="M61" s="225"/>
      <c r="N61" s="226"/>
      <c r="O61" s="224"/>
      <c r="P61" s="224"/>
      <c r="Q61" s="224"/>
      <c r="R61" s="225"/>
      <c r="S61" s="221"/>
      <c r="T61" s="222"/>
      <c r="U61" s="222"/>
      <c r="V61" s="222"/>
      <c r="W61" s="223"/>
      <c r="X61" s="221"/>
      <c r="Y61" s="222"/>
      <c r="Z61" s="222"/>
      <c r="AA61" s="222"/>
      <c r="AB61" s="223"/>
      <c r="AC61" s="221"/>
      <c r="AD61" s="222"/>
      <c r="AE61" s="222"/>
      <c r="AF61" s="222"/>
      <c r="AG61" s="223"/>
      <c r="AH61" s="221"/>
      <c r="AI61" s="222"/>
      <c r="AJ61" s="222"/>
      <c r="AK61" s="222"/>
      <c r="AL61" s="223"/>
      <c r="AM61" s="221"/>
      <c r="AN61" s="222"/>
      <c r="AO61" s="222"/>
      <c r="AP61" s="222"/>
      <c r="AQ61" s="223"/>
      <c r="AR61" s="221"/>
      <c r="AS61" s="424"/>
      <c r="AT61" s="152">
        <f t="shared" si="0"/>
        <v>0</v>
      </c>
      <c r="AU61" s="87">
        <f t="shared" si="1"/>
        <v>0</v>
      </c>
      <c r="AV61" s="88">
        <f t="shared" si="2"/>
        <v>0</v>
      </c>
      <c r="AW61" s="152">
        <f t="shared" si="3"/>
        <v>0</v>
      </c>
      <c r="AY61" s="24"/>
      <c r="AZ61" s="24"/>
    </row>
    <row r="62" spans="1:52" ht="12" customHeight="1">
      <c r="A62" s="153"/>
      <c r="B62" s="54" t="s">
        <v>140</v>
      </c>
      <c r="C62" s="38">
        <v>0</v>
      </c>
      <c r="D62" s="214"/>
      <c r="E62" s="212"/>
      <c r="F62" s="212"/>
      <c r="G62" s="212"/>
      <c r="H62" s="213"/>
      <c r="I62" s="214"/>
      <c r="J62" s="212"/>
      <c r="K62" s="212"/>
      <c r="L62" s="212"/>
      <c r="M62" s="213"/>
      <c r="N62" s="214"/>
      <c r="O62" s="212"/>
      <c r="P62" s="212"/>
      <c r="Q62" s="212"/>
      <c r="R62" s="213"/>
      <c r="S62" s="209"/>
      <c r="T62" s="210"/>
      <c r="U62" s="210"/>
      <c r="V62" s="210"/>
      <c r="W62" s="211"/>
      <c r="X62" s="209"/>
      <c r="Y62" s="210"/>
      <c r="Z62" s="210"/>
      <c r="AA62" s="210"/>
      <c r="AB62" s="211"/>
      <c r="AC62" s="209"/>
      <c r="AD62" s="210"/>
      <c r="AE62" s="210"/>
      <c r="AF62" s="210"/>
      <c r="AG62" s="211"/>
      <c r="AH62" s="209"/>
      <c r="AI62" s="210"/>
      <c r="AJ62" s="210"/>
      <c r="AK62" s="210"/>
      <c r="AL62" s="211"/>
      <c r="AM62" s="209"/>
      <c r="AN62" s="210"/>
      <c r="AO62" s="210"/>
      <c r="AP62" s="210"/>
      <c r="AQ62" s="211"/>
      <c r="AR62" s="209"/>
      <c r="AS62" s="39"/>
      <c r="AT62" s="152">
        <f t="shared" si="0"/>
        <v>0</v>
      </c>
      <c r="AU62" s="87">
        <f t="shared" si="1"/>
        <v>0</v>
      </c>
      <c r="AV62" s="88">
        <f t="shared" si="2"/>
        <v>0</v>
      </c>
      <c r="AW62" s="152">
        <f t="shared" si="3"/>
        <v>0</v>
      </c>
      <c r="AY62" s="24"/>
      <c r="AZ62" s="24"/>
    </row>
    <row r="63" spans="1:52" ht="12" customHeight="1">
      <c r="A63" s="153"/>
      <c r="B63" s="54" t="s">
        <v>141</v>
      </c>
      <c r="C63" s="38">
        <v>1</v>
      </c>
      <c r="D63" s="214"/>
      <c r="E63" s="212"/>
      <c r="F63" s="212"/>
      <c r="G63" s="212"/>
      <c r="H63" s="213"/>
      <c r="I63" s="214"/>
      <c r="J63" s="212"/>
      <c r="K63" s="212"/>
      <c r="L63" s="212"/>
      <c r="M63" s="213"/>
      <c r="N63" s="214"/>
      <c r="O63" s="212"/>
      <c r="P63" s="212"/>
      <c r="Q63" s="212"/>
      <c r="R63" s="213"/>
      <c r="S63" s="209"/>
      <c r="T63" s="210"/>
      <c r="U63" s="210"/>
      <c r="V63" s="210"/>
      <c r="W63" s="211"/>
      <c r="X63" s="209"/>
      <c r="Y63" s="210"/>
      <c r="Z63" s="210"/>
      <c r="AA63" s="210"/>
      <c r="AB63" s="211"/>
      <c r="AC63" s="209"/>
      <c r="AD63" s="210"/>
      <c r="AE63" s="210"/>
      <c r="AF63" s="210"/>
      <c r="AG63" s="211"/>
      <c r="AH63" s="209"/>
      <c r="AI63" s="210"/>
      <c r="AJ63" s="210"/>
      <c r="AK63" s="210"/>
      <c r="AL63" s="211"/>
      <c r="AM63" s="209"/>
      <c r="AN63" s="210"/>
      <c r="AO63" s="210"/>
      <c r="AP63" s="210"/>
      <c r="AQ63" s="211"/>
      <c r="AR63" s="209"/>
      <c r="AS63" s="39"/>
      <c r="AT63" s="152">
        <f t="shared" si="0"/>
        <v>0</v>
      </c>
      <c r="AU63" s="87">
        <f t="shared" si="1"/>
        <v>0</v>
      </c>
      <c r="AV63" s="88">
        <f t="shared" si="2"/>
        <v>0</v>
      </c>
      <c r="AW63" s="152">
        <f t="shared" si="3"/>
        <v>0</v>
      </c>
      <c r="AY63" s="24"/>
      <c r="AZ63" s="24"/>
    </row>
    <row r="64" spans="1:52" ht="12" customHeight="1">
      <c r="A64" s="153"/>
      <c r="B64" s="54" t="s">
        <v>142</v>
      </c>
      <c r="C64" s="38">
        <v>0</v>
      </c>
      <c r="D64" s="214"/>
      <c r="E64" s="212"/>
      <c r="F64" s="212"/>
      <c r="G64" s="212"/>
      <c r="H64" s="213"/>
      <c r="I64" s="214"/>
      <c r="J64" s="212"/>
      <c r="K64" s="212"/>
      <c r="L64" s="212"/>
      <c r="M64" s="213"/>
      <c r="N64" s="214"/>
      <c r="O64" s="212"/>
      <c r="P64" s="212"/>
      <c r="Q64" s="212"/>
      <c r="R64" s="213"/>
      <c r="S64" s="209"/>
      <c r="T64" s="210"/>
      <c r="U64" s="210"/>
      <c r="V64" s="210"/>
      <c r="W64" s="211"/>
      <c r="X64" s="209"/>
      <c r="Y64" s="210"/>
      <c r="Z64" s="210"/>
      <c r="AA64" s="210"/>
      <c r="AB64" s="211"/>
      <c r="AC64" s="209"/>
      <c r="AD64" s="210"/>
      <c r="AE64" s="210"/>
      <c r="AF64" s="210"/>
      <c r="AG64" s="211"/>
      <c r="AH64" s="209"/>
      <c r="AI64" s="210"/>
      <c r="AJ64" s="210"/>
      <c r="AK64" s="210"/>
      <c r="AL64" s="211"/>
      <c r="AM64" s="209"/>
      <c r="AN64" s="210"/>
      <c r="AO64" s="210"/>
      <c r="AP64" s="210"/>
      <c r="AQ64" s="211"/>
      <c r="AR64" s="209"/>
      <c r="AS64" s="39"/>
      <c r="AT64" s="152">
        <f t="shared" si="0"/>
        <v>0</v>
      </c>
      <c r="AU64" s="87">
        <f t="shared" si="1"/>
        <v>0</v>
      </c>
      <c r="AV64" s="88">
        <f t="shared" si="2"/>
        <v>0</v>
      </c>
      <c r="AW64" s="152">
        <f t="shared" si="3"/>
        <v>0</v>
      </c>
      <c r="AY64" s="24"/>
      <c r="AZ64" s="24"/>
    </row>
    <row r="65" spans="1:52" ht="12" customHeight="1" thickBot="1">
      <c r="A65" s="157"/>
      <c r="B65" s="59" t="s">
        <v>143</v>
      </c>
      <c r="C65" s="34">
        <v>1</v>
      </c>
      <c r="D65" s="232"/>
      <c r="E65" s="230"/>
      <c r="F65" s="230"/>
      <c r="G65" s="230"/>
      <c r="H65" s="231"/>
      <c r="I65" s="232"/>
      <c r="J65" s="230"/>
      <c r="K65" s="230"/>
      <c r="L65" s="230"/>
      <c r="M65" s="231"/>
      <c r="N65" s="232"/>
      <c r="O65" s="230"/>
      <c r="P65" s="230"/>
      <c r="Q65" s="230"/>
      <c r="R65" s="231"/>
      <c r="S65" s="227"/>
      <c r="T65" s="228"/>
      <c r="U65" s="228"/>
      <c r="V65" s="228"/>
      <c r="W65" s="229"/>
      <c r="X65" s="227"/>
      <c r="Y65" s="228"/>
      <c r="Z65" s="228"/>
      <c r="AA65" s="228"/>
      <c r="AB65" s="229"/>
      <c r="AC65" s="227"/>
      <c r="AD65" s="228"/>
      <c r="AE65" s="228"/>
      <c r="AF65" s="228"/>
      <c r="AG65" s="229"/>
      <c r="AH65" s="227"/>
      <c r="AI65" s="228"/>
      <c r="AJ65" s="228"/>
      <c r="AK65" s="228"/>
      <c r="AL65" s="229"/>
      <c r="AM65" s="227"/>
      <c r="AN65" s="228"/>
      <c r="AO65" s="228"/>
      <c r="AP65" s="228"/>
      <c r="AQ65" s="229"/>
      <c r="AR65" s="227"/>
      <c r="AS65" s="426"/>
      <c r="AT65" s="158">
        <f t="shared" si="0"/>
        <v>0</v>
      </c>
      <c r="AU65" s="65">
        <f t="shared" si="1"/>
        <v>0</v>
      </c>
      <c r="AV65" s="67">
        <f t="shared" si="2"/>
        <v>0</v>
      </c>
      <c r="AW65" s="158">
        <f t="shared" si="3"/>
        <v>0</v>
      </c>
      <c r="AY65" s="24"/>
      <c r="AZ65" s="24"/>
    </row>
    <row r="66" spans="1:52" ht="12" customHeight="1">
      <c r="A66" s="159"/>
      <c r="B66" s="55" t="s">
        <v>144</v>
      </c>
      <c r="C66" s="86">
        <v>0</v>
      </c>
      <c r="D66" s="207"/>
      <c r="E66" s="205"/>
      <c r="F66" s="205"/>
      <c r="G66" s="205"/>
      <c r="H66" s="206"/>
      <c r="I66" s="207"/>
      <c r="J66" s="205"/>
      <c r="K66" s="205"/>
      <c r="L66" s="205"/>
      <c r="M66" s="206"/>
      <c r="N66" s="207"/>
      <c r="O66" s="205"/>
      <c r="P66" s="205"/>
      <c r="Q66" s="205"/>
      <c r="R66" s="206"/>
      <c r="S66" s="202"/>
      <c r="T66" s="203"/>
      <c r="U66" s="203"/>
      <c r="V66" s="203"/>
      <c r="W66" s="204"/>
      <c r="X66" s="202"/>
      <c r="Y66" s="203"/>
      <c r="Z66" s="203"/>
      <c r="AA66" s="203"/>
      <c r="AB66" s="204"/>
      <c r="AC66" s="202"/>
      <c r="AD66" s="203"/>
      <c r="AE66" s="203"/>
      <c r="AF66" s="203"/>
      <c r="AG66" s="204"/>
      <c r="AH66" s="202"/>
      <c r="AI66" s="203"/>
      <c r="AJ66" s="203"/>
      <c r="AK66" s="203"/>
      <c r="AL66" s="204"/>
      <c r="AM66" s="238"/>
      <c r="AN66" s="233"/>
      <c r="AO66" s="233"/>
      <c r="AP66" s="233"/>
      <c r="AQ66" s="239"/>
      <c r="AR66" s="238"/>
      <c r="AS66" s="424"/>
      <c r="AT66" s="163">
        <f t="shared" si="0"/>
        <v>0</v>
      </c>
      <c r="AU66" s="87">
        <f t="shared" si="1"/>
        <v>0</v>
      </c>
      <c r="AV66" s="88">
        <f t="shared" si="2"/>
        <v>0</v>
      </c>
      <c r="AW66" s="152">
        <f t="shared" si="3"/>
        <v>0</v>
      </c>
      <c r="AY66" s="24"/>
      <c r="AZ66" s="52"/>
    </row>
    <row r="67" spans="1:52" ht="12" customHeight="1">
      <c r="A67" s="153"/>
      <c r="B67" s="54" t="s">
        <v>145</v>
      </c>
      <c r="C67" s="38">
        <v>1</v>
      </c>
      <c r="D67" s="214"/>
      <c r="E67" s="212"/>
      <c r="F67" s="212"/>
      <c r="G67" s="212"/>
      <c r="H67" s="213"/>
      <c r="I67" s="214"/>
      <c r="J67" s="212"/>
      <c r="K67" s="212"/>
      <c r="L67" s="212"/>
      <c r="M67" s="213"/>
      <c r="N67" s="214"/>
      <c r="O67" s="212"/>
      <c r="P67" s="212"/>
      <c r="Q67" s="212"/>
      <c r="R67" s="213"/>
      <c r="S67" s="209"/>
      <c r="T67" s="210"/>
      <c r="U67" s="210"/>
      <c r="V67" s="210"/>
      <c r="W67" s="211"/>
      <c r="X67" s="209"/>
      <c r="Y67" s="210"/>
      <c r="Z67" s="210"/>
      <c r="AA67" s="210"/>
      <c r="AB67" s="211"/>
      <c r="AC67" s="209"/>
      <c r="AD67" s="210"/>
      <c r="AE67" s="210"/>
      <c r="AF67" s="210"/>
      <c r="AG67" s="211"/>
      <c r="AH67" s="209"/>
      <c r="AI67" s="210"/>
      <c r="AJ67" s="210"/>
      <c r="AK67" s="210"/>
      <c r="AL67" s="211"/>
      <c r="AM67" s="209"/>
      <c r="AN67" s="210"/>
      <c r="AO67" s="210"/>
      <c r="AP67" s="210"/>
      <c r="AQ67" s="211"/>
      <c r="AR67" s="209"/>
      <c r="AS67" s="39"/>
      <c r="AT67" s="152">
        <f t="shared" si="0"/>
        <v>0</v>
      </c>
      <c r="AU67" s="87">
        <f t="shared" si="1"/>
        <v>0</v>
      </c>
      <c r="AV67" s="88">
        <f t="shared" si="2"/>
        <v>0</v>
      </c>
      <c r="AW67" s="152">
        <f t="shared" si="3"/>
        <v>0</v>
      </c>
      <c r="AY67" s="3"/>
      <c r="AZ67" s="3"/>
    </row>
    <row r="68" spans="1:52" ht="12" customHeight="1">
      <c r="A68" s="153"/>
      <c r="B68" s="54" t="s">
        <v>146</v>
      </c>
      <c r="C68" s="38">
        <v>0</v>
      </c>
      <c r="D68" s="214"/>
      <c r="E68" s="212"/>
      <c r="F68" s="212"/>
      <c r="G68" s="212"/>
      <c r="H68" s="213"/>
      <c r="I68" s="214"/>
      <c r="J68" s="212"/>
      <c r="K68" s="212"/>
      <c r="L68" s="212"/>
      <c r="M68" s="213"/>
      <c r="N68" s="214"/>
      <c r="O68" s="212"/>
      <c r="P68" s="212"/>
      <c r="Q68" s="212"/>
      <c r="R68" s="213"/>
      <c r="S68" s="209"/>
      <c r="T68" s="210"/>
      <c r="U68" s="210"/>
      <c r="V68" s="210"/>
      <c r="W68" s="211"/>
      <c r="X68" s="209"/>
      <c r="Y68" s="210"/>
      <c r="Z68" s="210"/>
      <c r="AA68" s="210"/>
      <c r="AB68" s="211"/>
      <c r="AC68" s="209"/>
      <c r="AD68" s="210"/>
      <c r="AE68" s="210"/>
      <c r="AF68" s="210"/>
      <c r="AG68" s="211"/>
      <c r="AH68" s="209"/>
      <c r="AI68" s="210"/>
      <c r="AJ68" s="210"/>
      <c r="AK68" s="210"/>
      <c r="AL68" s="211"/>
      <c r="AM68" s="209"/>
      <c r="AN68" s="210"/>
      <c r="AO68" s="210"/>
      <c r="AP68" s="210"/>
      <c r="AQ68" s="211"/>
      <c r="AR68" s="209"/>
      <c r="AS68" s="39"/>
      <c r="AT68" s="152">
        <f t="shared" si="0"/>
        <v>0</v>
      </c>
      <c r="AU68" s="87">
        <f t="shared" si="1"/>
        <v>0</v>
      </c>
      <c r="AV68" s="88">
        <f t="shared" si="2"/>
        <v>0</v>
      </c>
      <c r="AW68" s="152">
        <f t="shared" si="3"/>
        <v>0</v>
      </c>
    </row>
    <row r="69" spans="1:52" ht="12" customHeight="1">
      <c r="A69" s="153"/>
      <c r="B69" s="54" t="s">
        <v>147</v>
      </c>
      <c r="C69" s="38">
        <v>1</v>
      </c>
      <c r="D69" s="214"/>
      <c r="E69" s="212"/>
      <c r="F69" s="212"/>
      <c r="G69" s="212"/>
      <c r="H69" s="213"/>
      <c r="I69" s="214"/>
      <c r="J69" s="212"/>
      <c r="K69" s="212"/>
      <c r="L69" s="212"/>
      <c r="M69" s="213"/>
      <c r="N69" s="214"/>
      <c r="O69" s="212"/>
      <c r="P69" s="212"/>
      <c r="Q69" s="212"/>
      <c r="R69" s="213"/>
      <c r="S69" s="209"/>
      <c r="T69" s="210"/>
      <c r="U69" s="210"/>
      <c r="V69" s="210"/>
      <c r="W69" s="211"/>
      <c r="X69" s="209"/>
      <c r="Y69" s="210"/>
      <c r="Z69" s="210"/>
      <c r="AA69" s="210"/>
      <c r="AB69" s="211"/>
      <c r="AC69" s="209"/>
      <c r="AD69" s="210"/>
      <c r="AE69" s="210"/>
      <c r="AF69" s="210"/>
      <c r="AG69" s="211"/>
      <c r="AH69" s="209"/>
      <c r="AI69" s="210"/>
      <c r="AJ69" s="210"/>
      <c r="AK69" s="210"/>
      <c r="AL69" s="211"/>
      <c r="AM69" s="209"/>
      <c r="AN69" s="210"/>
      <c r="AO69" s="210"/>
      <c r="AP69" s="210"/>
      <c r="AQ69" s="211"/>
      <c r="AR69" s="209"/>
      <c r="AS69" s="39"/>
      <c r="AT69" s="152">
        <f t="shared" si="0"/>
        <v>0</v>
      </c>
      <c r="AU69" s="87">
        <f t="shared" si="1"/>
        <v>0</v>
      </c>
      <c r="AV69" s="88">
        <f t="shared" si="2"/>
        <v>0</v>
      </c>
      <c r="AW69" s="152">
        <f t="shared" si="3"/>
        <v>0</v>
      </c>
      <c r="AY69" s="3"/>
    </row>
    <row r="70" spans="1:52" ht="12" customHeight="1" thickBot="1">
      <c r="A70" s="154"/>
      <c r="B70" s="56" t="s">
        <v>148</v>
      </c>
      <c r="C70" s="46">
        <v>0</v>
      </c>
      <c r="D70" s="220"/>
      <c r="E70" s="218"/>
      <c r="F70" s="218"/>
      <c r="G70" s="218"/>
      <c r="H70" s="219"/>
      <c r="I70" s="220"/>
      <c r="J70" s="218"/>
      <c r="K70" s="218"/>
      <c r="L70" s="218"/>
      <c r="M70" s="219"/>
      <c r="N70" s="220"/>
      <c r="O70" s="218"/>
      <c r="P70" s="218"/>
      <c r="Q70" s="218"/>
      <c r="R70" s="219"/>
      <c r="S70" s="215"/>
      <c r="T70" s="216"/>
      <c r="U70" s="216"/>
      <c r="V70" s="216"/>
      <c r="W70" s="217"/>
      <c r="X70" s="215"/>
      <c r="Y70" s="216"/>
      <c r="Z70" s="216"/>
      <c r="AA70" s="216"/>
      <c r="AB70" s="217"/>
      <c r="AC70" s="215"/>
      <c r="AD70" s="216"/>
      <c r="AE70" s="216"/>
      <c r="AF70" s="216"/>
      <c r="AG70" s="217"/>
      <c r="AH70" s="215"/>
      <c r="AI70" s="216"/>
      <c r="AJ70" s="216"/>
      <c r="AK70" s="216"/>
      <c r="AL70" s="217"/>
      <c r="AM70" s="215"/>
      <c r="AN70" s="216"/>
      <c r="AO70" s="216"/>
      <c r="AP70" s="216"/>
      <c r="AQ70" s="217"/>
      <c r="AR70" s="215"/>
      <c r="AS70" s="425"/>
      <c r="AT70" s="155">
        <f t="shared" si="0"/>
        <v>0</v>
      </c>
      <c r="AU70" s="68">
        <f t="shared" si="1"/>
        <v>0</v>
      </c>
      <c r="AV70" s="69">
        <f t="shared" si="2"/>
        <v>0</v>
      </c>
      <c r="AW70" s="155">
        <f t="shared" si="3"/>
        <v>0</v>
      </c>
      <c r="AY70" s="7"/>
      <c r="AZ70" s="7"/>
    </row>
    <row r="71" spans="1:52" ht="12" customHeight="1">
      <c r="A71" s="156"/>
      <c r="B71" s="57" t="s">
        <v>149</v>
      </c>
      <c r="C71" s="33">
        <v>1</v>
      </c>
      <c r="D71" s="226"/>
      <c r="E71" s="224"/>
      <c r="F71" s="224"/>
      <c r="G71" s="224"/>
      <c r="H71" s="225"/>
      <c r="I71" s="226"/>
      <c r="J71" s="224"/>
      <c r="K71" s="224"/>
      <c r="L71" s="224"/>
      <c r="M71" s="225"/>
      <c r="N71" s="226"/>
      <c r="O71" s="224"/>
      <c r="P71" s="224"/>
      <c r="Q71" s="224"/>
      <c r="R71" s="225"/>
      <c r="S71" s="221"/>
      <c r="T71" s="222"/>
      <c r="U71" s="222"/>
      <c r="V71" s="222"/>
      <c r="W71" s="223"/>
      <c r="X71" s="221"/>
      <c r="Y71" s="222"/>
      <c r="Z71" s="222"/>
      <c r="AA71" s="222"/>
      <c r="AB71" s="223"/>
      <c r="AC71" s="221"/>
      <c r="AD71" s="222"/>
      <c r="AE71" s="222"/>
      <c r="AF71" s="222"/>
      <c r="AG71" s="223"/>
      <c r="AH71" s="221"/>
      <c r="AI71" s="222"/>
      <c r="AJ71" s="222"/>
      <c r="AK71" s="222"/>
      <c r="AL71" s="223"/>
      <c r="AM71" s="221"/>
      <c r="AN71" s="222"/>
      <c r="AO71" s="222"/>
      <c r="AP71" s="222"/>
      <c r="AQ71" s="223"/>
      <c r="AR71" s="221"/>
      <c r="AS71" s="424"/>
      <c r="AT71" s="152">
        <f t="shared" ref="AT71:AT134" si="4">COUNTIF(D71:R71,1)*2+COUNTIF(S71,1)*3+COUNTIF(T71:V71,1)*2+COUNTIF(W71:AM71,1)*3+COUNTIF(AN71:AR71,1)*2</f>
        <v>0</v>
      </c>
      <c r="AU71" s="87">
        <f t="shared" ref="AU71:AU134" si="5">COUNTIF(D71:R71,1)*2</f>
        <v>0</v>
      </c>
      <c r="AV71" s="88">
        <f t="shared" ref="AV71:AV134" si="6">COUNTIF(S71,1)*3+COUNTIF(T71:V71,1)*2+COUNTIF(W71:AM71,1)*3+COUNTIF(AN71:AR71,1)*2</f>
        <v>0</v>
      </c>
      <c r="AW71" s="152">
        <f t="shared" ref="AW71:AW134" si="7">SUM(AU71:AV71)</f>
        <v>0</v>
      </c>
      <c r="AY71" s="7"/>
      <c r="AZ71" s="7"/>
    </row>
    <row r="72" spans="1:52" ht="12" customHeight="1">
      <c r="A72" s="153"/>
      <c r="B72" s="54" t="s">
        <v>150</v>
      </c>
      <c r="C72" s="38">
        <v>0</v>
      </c>
      <c r="D72" s="214"/>
      <c r="E72" s="212"/>
      <c r="F72" s="212"/>
      <c r="G72" s="212"/>
      <c r="H72" s="213"/>
      <c r="I72" s="214"/>
      <c r="J72" s="212"/>
      <c r="K72" s="212"/>
      <c r="L72" s="212"/>
      <c r="M72" s="213"/>
      <c r="N72" s="214"/>
      <c r="O72" s="212"/>
      <c r="P72" s="212"/>
      <c r="Q72" s="212"/>
      <c r="R72" s="213"/>
      <c r="S72" s="209"/>
      <c r="T72" s="210"/>
      <c r="U72" s="210"/>
      <c r="V72" s="210"/>
      <c r="W72" s="211"/>
      <c r="X72" s="209"/>
      <c r="Y72" s="210"/>
      <c r="Z72" s="210"/>
      <c r="AA72" s="210"/>
      <c r="AB72" s="211"/>
      <c r="AC72" s="209"/>
      <c r="AD72" s="210"/>
      <c r="AE72" s="210"/>
      <c r="AF72" s="210"/>
      <c r="AG72" s="211"/>
      <c r="AH72" s="209"/>
      <c r="AI72" s="210"/>
      <c r="AJ72" s="210"/>
      <c r="AK72" s="210"/>
      <c r="AL72" s="211"/>
      <c r="AM72" s="209"/>
      <c r="AN72" s="210"/>
      <c r="AO72" s="210"/>
      <c r="AP72" s="210"/>
      <c r="AQ72" s="211"/>
      <c r="AR72" s="209"/>
      <c r="AS72" s="39"/>
      <c r="AT72" s="152">
        <f t="shared" si="4"/>
        <v>0</v>
      </c>
      <c r="AU72" s="87">
        <f t="shared" si="5"/>
        <v>0</v>
      </c>
      <c r="AV72" s="88">
        <f t="shared" si="6"/>
        <v>0</v>
      </c>
      <c r="AW72" s="152">
        <f t="shared" si="7"/>
        <v>0</v>
      </c>
      <c r="AY72" s="7"/>
      <c r="AZ72" s="7"/>
    </row>
    <row r="73" spans="1:52" ht="12" customHeight="1">
      <c r="A73" s="153"/>
      <c r="B73" s="54" t="s">
        <v>151</v>
      </c>
      <c r="C73" s="38">
        <v>1</v>
      </c>
      <c r="D73" s="214"/>
      <c r="E73" s="212"/>
      <c r="F73" s="212"/>
      <c r="G73" s="212"/>
      <c r="H73" s="213"/>
      <c r="I73" s="214"/>
      <c r="J73" s="212"/>
      <c r="K73" s="212"/>
      <c r="L73" s="212"/>
      <c r="M73" s="213"/>
      <c r="N73" s="214"/>
      <c r="O73" s="212"/>
      <c r="P73" s="212"/>
      <c r="Q73" s="212"/>
      <c r="R73" s="213"/>
      <c r="S73" s="209"/>
      <c r="T73" s="210"/>
      <c r="U73" s="210"/>
      <c r="V73" s="210"/>
      <c r="W73" s="211"/>
      <c r="X73" s="209"/>
      <c r="Y73" s="210"/>
      <c r="Z73" s="210"/>
      <c r="AA73" s="210"/>
      <c r="AB73" s="211"/>
      <c r="AC73" s="209"/>
      <c r="AD73" s="210"/>
      <c r="AE73" s="210"/>
      <c r="AF73" s="210"/>
      <c r="AG73" s="211"/>
      <c r="AH73" s="209"/>
      <c r="AI73" s="210"/>
      <c r="AJ73" s="210"/>
      <c r="AK73" s="210"/>
      <c r="AL73" s="211"/>
      <c r="AM73" s="209"/>
      <c r="AN73" s="210"/>
      <c r="AO73" s="210"/>
      <c r="AP73" s="210"/>
      <c r="AQ73" s="211"/>
      <c r="AR73" s="209"/>
      <c r="AS73" s="39"/>
      <c r="AT73" s="152">
        <f t="shared" si="4"/>
        <v>0</v>
      </c>
      <c r="AU73" s="87">
        <f t="shared" si="5"/>
        <v>0</v>
      </c>
      <c r="AV73" s="88">
        <f t="shared" si="6"/>
        <v>0</v>
      </c>
      <c r="AW73" s="152">
        <f t="shared" si="7"/>
        <v>0</v>
      </c>
    </row>
    <row r="74" spans="1:52" ht="12" customHeight="1">
      <c r="A74" s="153"/>
      <c r="B74" s="54" t="s">
        <v>152</v>
      </c>
      <c r="C74" s="38">
        <v>0</v>
      </c>
      <c r="D74" s="214"/>
      <c r="E74" s="212"/>
      <c r="F74" s="212"/>
      <c r="G74" s="212"/>
      <c r="H74" s="213"/>
      <c r="I74" s="214"/>
      <c r="J74" s="212"/>
      <c r="K74" s="212"/>
      <c r="L74" s="212"/>
      <c r="M74" s="213"/>
      <c r="N74" s="214"/>
      <c r="O74" s="212"/>
      <c r="P74" s="212"/>
      <c r="Q74" s="212"/>
      <c r="R74" s="213"/>
      <c r="S74" s="209"/>
      <c r="T74" s="210"/>
      <c r="U74" s="210"/>
      <c r="V74" s="210"/>
      <c r="W74" s="211"/>
      <c r="X74" s="209"/>
      <c r="Y74" s="210"/>
      <c r="Z74" s="210"/>
      <c r="AA74" s="210"/>
      <c r="AB74" s="211"/>
      <c r="AC74" s="209"/>
      <c r="AD74" s="210"/>
      <c r="AE74" s="210"/>
      <c r="AF74" s="210"/>
      <c r="AG74" s="211"/>
      <c r="AH74" s="209"/>
      <c r="AI74" s="210"/>
      <c r="AJ74" s="210"/>
      <c r="AK74" s="210"/>
      <c r="AL74" s="211"/>
      <c r="AM74" s="209"/>
      <c r="AN74" s="210"/>
      <c r="AO74" s="210"/>
      <c r="AP74" s="210"/>
      <c r="AQ74" s="211"/>
      <c r="AR74" s="209"/>
      <c r="AS74" s="39"/>
      <c r="AT74" s="152">
        <f t="shared" si="4"/>
        <v>0</v>
      </c>
      <c r="AU74" s="87">
        <f t="shared" si="5"/>
        <v>0</v>
      </c>
      <c r="AV74" s="88">
        <f t="shared" si="6"/>
        <v>0</v>
      </c>
      <c r="AW74" s="152">
        <f t="shared" si="7"/>
        <v>0</v>
      </c>
    </row>
    <row r="75" spans="1:52" ht="12" customHeight="1" thickBot="1">
      <c r="A75" s="157"/>
      <c r="B75" s="56" t="s">
        <v>153</v>
      </c>
      <c r="C75" s="34">
        <v>1</v>
      </c>
      <c r="D75" s="232"/>
      <c r="E75" s="230"/>
      <c r="F75" s="230"/>
      <c r="G75" s="230"/>
      <c r="H75" s="231"/>
      <c r="I75" s="232"/>
      <c r="J75" s="230"/>
      <c r="K75" s="230"/>
      <c r="L75" s="230"/>
      <c r="M75" s="231"/>
      <c r="N75" s="232"/>
      <c r="O75" s="230"/>
      <c r="P75" s="230"/>
      <c r="Q75" s="230"/>
      <c r="R75" s="231"/>
      <c r="S75" s="227"/>
      <c r="T75" s="228"/>
      <c r="U75" s="228"/>
      <c r="V75" s="228"/>
      <c r="W75" s="229"/>
      <c r="X75" s="227"/>
      <c r="Y75" s="228"/>
      <c r="Z75" s="228"/>
      <c r="AA75" s="228"/>
      <c r="AB75" s="229"/>
      <c r="AC75" s="227"/>
      <c r="AD75" s="228"/>
      <c r="AE75" s="228"/>
      <c r="AF75" s="228"/>
      <c r="AG75" s="229"/>
      <c r="AH75" s="227"/>
      <c r="AI75" s="228"/>
      <c r="AJ75" s="228"/>
      <c r="AK75" s="228"/>
      <c r="AL75" s="229"/>
      <c r="AM75" s="227"/>
      <c r="AN75" s="228"/>
      <c r="AO75" s="228"/>
      <c r="AP75" s="228"/>
      <c r="AQ75" s="229"/>
      <c r="AR75" s="227"/>
      <c r="AS75" s="426"/>
      <c r="AT75" s="158">
        <f t="shared" si="4"/>
        <v>0</v>
      </c>
      <c r="AU75" s="65">
        <f t="shared" si="5"/>
        <v>0</v>
      </c>
      <c r="AV75" s="67">
        <f t="shared" si="6"/>
        <v>0</v>
      </c>
      <c r="AW75" s="158">
        <f t="shared" si="7"/>
        <v>0</v>
      </c>
    </row>
    <row r="76" spans="1:52" ht="12" customHeight="1">
      <c r="A76" s="159"/>
      <c r="B76" s="53" t="s">
        <v>154</v>
      </c>
      <c r="C76" s="160">
        <v>0</v>
      </c>
      <c r="D76" s="207"/>
      <c r="E76" s="205"/>
      <c r="F76" s="205"/>
      <c r="G76" s="205"/>
      <c r="H76" s="206"/>
      <c r="I76" s="207"/>
      <c r="J76" s="205"/>
      <c r="K76" s="205"/>
      <c r="L76" s="205"/>
      <c r="M76" s="206"/>
      <c r="N76" s="207"/>
      <c r="O76" s="205"/>
      <c r="P76" s="205"/>
      <c r="Q76" s="205"/>
      <c r="R76" s="206"/>
      <c r="S76" s="202"/>
      <c r="T76" s="203"/>
      <c r="U76" s="203"/>
      <c r="V76" s="203"/>
      <c r="W76" s="204"/>
      <c r="X76" s="202"/>
      <c r="Y76" s="203"/>
      <c r="Z76" s="203"/>
      <c r="AA76" s="203"/>
      <c r="AB76" s="204"/>
      <c r="AC76" s="202"/>
      <c r="AD76" s="203"/>
      <c r="AE76" s="203"/>
      <c r="AF76" s="203"/>
      <c r="AG76" s="204"/>
      <c r="AH76" s="202"/>
      <c r="AI76" s="203"/>
      <c r="AJ76" s="203"/>
      <c r="AK76" s="203"/>
      <c r="AL76" s="204"/>
      <c r="AM76" s="238"/>
      <c r="AN76" s="233"/>
      <c r="AO76" s="233"/>
      <c r="AP76" s="233"/>
      <c r="AQ76" s="239"/>
      <c r="AR76" s="238"/>
      <c r="AS76" s="427"/>
      <c r="AT76" s="163">
        <f t="shared" si="4"/>
        <v>0</v>
      </c>
      <c r="AU76" s="87">
        <f t="shared" si="5"/>
        <v>0</v>
      </c>
      <c r="AV76" s="88">
        <f t="shared" si="6"/>
        <v>0</v>
      </c>
      <c r="AW76" s="152">
        <f t="shared" si="7"/>
        <v>0</v>
      </c>
    </row>
    <row r="77" spans="1:52" ht="12" customHeight="1">
      <c r="A77" s="153"/>
      <c r="B77" s="54" t="s">
        <v>155</v>
      </c>
      <c r="C77" s="38">
        <v>1</v>
      </c>
      <c r="D77" s="214"/>
      <c r="E77" s="212"/>
      <c r="F77" s="212"/>
      <c r="G77" s="212"/>
      <c r="H77" s="213"/>
      <c r="I77" s="214"/>
      <c r="J77" s="212"/>
      <c r="K77" s="212"/>
      <c r="L77" s="212"/>
      <c r="M77" s="213"/>
      <c r="N77" s="214"/>
      <c r="O77" s="212"/>
      <c r="P77" s="212"/>
      <c r="Q77" s="212"/>
      <c r="R77" s="213"/>
      <c r="S77" s="209"/>
      <c r="T77" s="210"/>
      <c r="U77" s="210"/>
      <c r="V77" s="210"/>
      <c r="W77" s="211"/>
      <c r="X77" s="209"/>
      <c r="Y77" s="210"/>
      <c r="Z77" s="210"/>
      <c r="AA77" s="210"/>
      <c r="AB77" s="211"/>
      <c r="AC77" s="209"/>
      <c r="AD77" s="210"/>
      <c r="AE77" s="210"/>
      <c r="AF77" s="210"/>
      <c r="AG77" s="211"/>
      <c r="AH77" s="209"/>
      <c r="AI77" s="210"/>
      <c r="AJ77" s="210"/>
      <c r="AK77" s="210"/>
      <c r="AL77" s="211"/>
      <c r="AM77" s="209"/>
      <c r="AN77" s="210"/>
      <c r="AO77" s="210"/>
      <c r="AP77" s="210"/>
      <c r="AQ77" s="211"/>
      <c r="AR77" s="209"/>
      <c r="AS77" s="39"/>
      <c r="AT77" s="152">
        <f t="shared" si="4"/>
        <v>0</v>
      </c>
      <c r="AU77" s="87">
        <f t="shared" si="5"/>
        <v>0</v>
      </c>
      <c r="AV77" s="88">
        <f t="shared" si="6"/>
        <v>0</v>
      </c>
      <c r="AW77" s="152">
        <f t="shared" si="7"/>
        <v>0</v>
      </c>
    </row>
    <row r="78" spans="1:52" ht="12" customHeight="1">
      <c r="A78" s="153"/>
      <c r="B78" s="54" t="s">
        <v>156</v>
      </c>
      <c r="C78" s="38">
        <v>0</v>
      </c>
      <c r="D78" s="214"/>
      <c r="E78" s="212"/>
      <c r="F78" s="212"/>
      <c r="G78" s="212"/>
      <c r="H78" s="213"/>
      <c r="I78" s="214"/>
      <c r="J78" s="212"/>
      <c r="K78" s="212"/>
      <c r="L78" s="212"/>
      <c r="M78" s="213"/>
      <c r="N78" s="214"/>
      <c r="O78" s="212"/>
      <c r="P78" s="212"/>
      <c r="Q78" s="212"/>
      <c r="R78" s="213"/>
      <c r="S78" s="209"/>
      <c r="T78" s="210"/>
      <c r="U78" s="210"/>
      <c r="V78" s="210"/>
      <c r="W78" s="211"/>
      <c r="X78" s="209"/>
      <c r="Y78" s="210"/>
      <c r="Z78" s="210"/>
      <c r="AA78" s="210"/>
      <c r="AB78" s="211"/>
      <c r="AC78" s="209"/>
      <c r="AD78" s="210"/>
      <c r="AE78" s="210"/>
      <c r="AF78" s="210"/>
      <c r="AG78" s="211"/>
      <c r="AH78" s="209"/>
      <c r="AI78" s="210"/>
      <c r="AJ78" s="210"/>
      <c r="AK78" s="210"/>
      <c r="AL78" s="211"/>
      <c r="AM78" s="209"/>
      <c r="AN78" s="210"/>
      <c r="AO78" s="210"/>
      <c r="AP78" s="210"/>
      <c r="AQ78" s="211"/>
      <c r="AR78" s="209"/>
      <c r="AS78" s="39"/>
      <c r="AT78" s="152">
        <f t="shared" si="4"/>
        <v>0</v>
      </c>
      <c r="AU78" s="87">
        <f t="shared" si="5"/>
        <v>0</v>
      </c>
      <c r="AV78" s="88">
        <f t="shared" si="6"/>
        <v>0</v>
      </c>
      <c r="AW78" s="152">
        <f t="shared" si="7"/>
        <v>0</v>
      </c>
    </row>
    <row r="79" spans="1:52" ht="12" customHeight="1">
      <c r="A79" s="153"/>
      <c r="B79" s="54" t="s">
        <v>157</v>
      </c>
      <c r="C79" s="38">
        <v>1</v>
      </c>
      <c r="D79" s="214"/>
      <c r="E79" s="212"/>
      <c r="F79" s="212"/>
      <c r="G79" s="212"/>
      <c r="H79" s="213"/>
      <c r="I79" s="214"/>
      <c r="J79" s="212"/>
      <c r="K79" s="212"/>
      <c r="L79" s="212"/>
      <c r="M79" s="213"/>
      <c r="N79" s="214"/>
      <c r="O79" s="212"/>
      <c r="P79" s="212"/>
      <c r="Q79" s="212"/>
      <c r="R79" s="213"/>
      <c r="S79" s="209"/>
      <c r="T79" s="210"/>
      <c r="U79" s="210"/>
      <c r="V79" s="210"/>
      <c r="W79" s="211"/>
      <c r="X79" s="209"/>
      <c r="Y79" s="210"/>
      <c r="Z79" s="210"/>
      <c r="AA79" s="210"/>
      <c r="AB79" s="211"/>
      <c r="AC79" s="209"/>
      <c r="AD79" s="210"/>
      <c r="AE79" s="210"/>
      <c r="AF79" s="210"/>
      <c r="AG79" s="211"/>
      <c r="AH79" s="209"/>
      <c r="AI79" s="210"/>
      <c r="AJ79" s="210"/>
      <c r="AK79" s="210"/>
      <c r="AL79" s="211"/>
      <c r="AM79" s="209"/>
      <c r="AN79" s="210"/>
      <c r="AO79" s="210"/>
      <c r="AP79" s="210"/>
      <c r="AQ79" s="211"/>
      <c r="AR79" s="209"/>
      <c r="AS79" s="39"/>
      <c r="AT79" s="152">
        <f t="shared" si="4"/>
        <v>0</v>
      </c>
      <c r="AU79" s="87">
        <f t="shared" si="5"/>
        <v>0</v>
      </c>
      <c r="AV79" s="88">
        <f t="shared" si="6"/>
        <v>0</v>
      </c>
      <c r="AW79" s="152">
        <f t="shared" si="7"/>
        <v>0</v>
      </c>
    </row>
    <row r="80" spans="1:52" ht="12" customHeight="1" thickBot="1">
      <c r="A80" s="154"/>
      <c r="B80" s="58" t="s">
        <v>158</v>
      </c>
      <c r="C80" s="46">
        <v>0</v>
      </c>
      <c r="D80" s="220"/>
      <c r="E80" s="218"/>
      <c r="F80" s="218"/>
      <c r="G80" s="218"/>
      <c r="H80" s="219"/>
      <c r="I80" s="220"/>
      <c r="J80" s="218"/>
      <c r="K80" s="218"/>
      <c r="L80" s="218"/>
      <c r="M80" s="219"/>
      <c r="N80" s="220"/>
      <c r="O80" s="218"/>
      <c r="P80" s="218"/>
      <c r="Q80" s="218"/>
      <c r="R80" s="219"/>
      <c r="S80" s="215"/>
      <c r="T80" s="216"/>
      <c r="U80" s="216"/>
      <c r="V80" s="216"/>
      <c r="W80" s="217"/>
      <c r="X80" s="215"/>
      <c r="Y80" s="216"/>
      <c r="Z80" s="216"/>
      <c r="AA80" s="216"/>
      <c r="AB80" s="217"/>
      <c r="AC80" s="215"/>
      <c r="AD80" s="216"/>
      <c r="AE80" s="216"/>
      <c r="AF80" s="216"/>
      <c r="AG80" s="217"/>
      <c r="AH80" s="215"/>
      <c r="AI80" s="216"/>
      <c r="AJ80" s="216"/>
      <c r="AK80" s="216"/>
      <c r="AL80" s="217"/>
      <c r="AM80" s="215"/>
      <c r="AN80" s="216"/>
      <c r="AO80" s="216"/>
      <c r="AP80" s="216"/>
      <c r="AQ80" s="217"/>
      <c r="AR80" s="215"/>
      <c r="AS80" s="425"/>
      <c r="AT80" s="155">
        <f t="shared" si="4"/>
        <v>0</v>
      </c>
      <c r="AU80" s="68">
        <f t="shared" si="5"/>
        <v>0</v>
      </c>
      <c r="AV80" s="69">
        <f t="shared" si="6"/>
        <v>0</v>
      </c>
      <c r="AW80" s="155">
        <f t="shared" si="7"/>
        <v>0</v>
      </c>
    </row>
    <row r="81" spans="1:52" ht="12" customHeight="1">
      <c r="A81" s="156"/>
      <c r="B81" s="55" t="s">
        <v>159</v>
      </c>
      <c r="C81" s="33">
        <v>1</v>
      </c>
      <c r="D81" s="226"/>
      <c r="E81" s="224"/>
      <c r="F81" s="224"/>
      <c r="G81" s="224"/>
      <c r="H81" s="225"/>
      <c r="I81" s="226"/>
      <c r="J81" s="224"/>
      <c r="K81" s="224"/>
      <c r="L81" s="224"/>
      <c r="M81" s="225"/>
      <c r="N81" s="226"/>
      <c r="O81" s="224"/>
      <c r="P81" s="224"/>
      <c r="Q81" s="224"/>
      <c r="R81" s="225"/>
      <c r="S81" s="221"/>
      <c r="T81" s="222"/>
      <c r="U81" s="222"/>
      <c r="V81" s="222"/>
      <c r="W81" s="223"/>
      <c r="X81" s="221"/>
      <c r="Y81" s="222"/>
      <c r="Z81" s="222"/>
      <c r="AA81" s="222"/>
      <c r="AB81" s="223"/>
      <c r="AC81" s="221"/>
      <c r="AD81" s="222"/>
      <c r="AE81" s="222"/>
      <c r="AF81" s="222"/>
      <c r="AG81" s="223"/>
      <c r="AH81" s="221"/>
      <c r="AI81" s="222"/>
      <c r="AJ81" s="222"/>
      <c r="AK81" s="222"/>
      <c r="AL81" s="223"/>
      <c r="AM81" s="221"/>
      <c r="AN81" s="222"/>
      <c r="AO81" s="222"/>
      <c r="AP81" s="222"/>
      <c r="AQ81" s="223"/>
      <c r="AR81" s="221"/>
      <c r="AS81" s="424"/>
      <c r="AT81" s="152">
        <f t="shared" si="4"/>
        <v>0</v>
      </c>
      <c r="AU81" s="87">
        <f t="shared" si="5"/>
        <v>0</v>
      </c>
      <c r="AV81" s="88">
        <f t="shared" si="6"/>
        <v>0</v>
      </c>
      <c r="AW81" s="152">
        <f t="shared" si="7"/>
        <v>0</v>
      </c>
    </row>
    <row r="82" spans="1:52" ht="12" customHeight="1">
      <c r="A82" s="153"/>
      <c r="B82" s="54" t="s">
        <v>160</v>
      </c>
      <c r="C82" s="38">
        <v>0</v>
      </c>
      <c r="D82" s="214"/>
      <c r="E82" s="212"/>
      <c r="F82" s="212"/>
      <c r="G82" s="212"/>
      <c r="H82" s="213"/>
      <c r="I82" s="214"/>
      <c r="J82" s="212"/>
      <c r="K82" s="212"/>
      <c r="L82" s="212"/>
      <c r="M82" s="213"/>
      <c r="N82" s="214"/>
      <c r="O82" s="212"/>
      <c r="P82" s="212"/>
      <c r="Q82" s="212"/>
      <c r="R82" s="213"/>
      <c r="S82" s="209"/>
      <c r="T82" s="210"/>
      <c r="U82" s="210"/>
      <c r="V82" s="210"/>
      <c r="W82" s="211"/>
      <c r="X82" s="209"/>
      <c r="Y82" s="210"/>
      <c r="Z82" s="210"/>
      <c r="AA82" s="210"/>
      <c r="AB82" s="211"/>
      <c r="AC82" s="209"/>
      <c r="AD82" s="210"/>
      <c r="AE82" s="210"/>
      <c r="AF82" s="210"/>
      <c r="AG82" s="211"/>
      <c r="AH82" s="209"/>
      <c r="AI82" s="210"/>
      <c r="AJ82" s="210"/>
      <c r="AK82" s="210"/>
      <c r="AL82" s="211"/>
      <c r="AM82" s="209"/>
      <c r="AN82" s="210"/>
      <c r="AO82" s="210"/>
      <c r="AP82" s="210"/>
      <c r="AQ82" s="211"/>
      <c r="AR82" s="209"/>
      <c r="AS82" s="39"/>
      <c r="AT82" s="152">
        <f t="shared" si="4"/>
        <v>0</v>
      </c>
      <c r="AU82" s="87">
        <f t="shared" si="5"/>
        <v>0</v>
      </c>
      <c r="AV82" s="88">
        <f t="shared" si="6"/>
        <v>0</v>
      </c>
      <c r="AW82" s="152">
        <f t="shared" si="7"/>
        <v>0</v>
      </c>
    </row>
    <row r="83" spans="1:52" ht="12" customHeight="1">
      <c r="A83" s="153"/>
      <c r="B83" s="54" t="s">
        <v>161</v>
      </c>
      <c r="C83" s="38">
        <v>1</v>
      </c>
      <c r="D83" s="214"/>
      <c r="E83" s="212"/>
      <c r="F83" s="212"/>
      <c r="G83" s="212"/>
      <c r="H83" s="213"/>
      <c r="I83" s="214"/>
      <c r="J83" s="212"/>
      <c r="K83" s="212"/>
      <c r="L83" s="212"/>
      <c r="M83" s="213"/>
      <c r="N83" s="214"/>
      <c r="O83" s="212"/>
      <c r="P83" s="212"/>
      <c r="Q83" s="212"/>
      <c r="R83" s="213"/>
      <c r="S83" s="209"/>
      <c r="T83" s="210"/>
      <c r="U83" s="210"/>
      <c r="V83" s="210"/>
      <c r="W83" s="211"/>
      <c r="X83" s="209"/>
      <c r="Y83" s="210"/>
      <c r="Z83" s="210"/>
      <c r="AA83" s="210"/>
      <c r="AB83" s="211"/>
      <c r="AC83" s="209"/>
      <c r="AD83" s="210"/>
      <c r="AE83" s="210"/>
      <c r="AF83" s="210"/>
      <c r="AG83" s="211"/>
      <c r="AH83" s="209"/>
      <c r="AI83" s="210"/>
      <c r="AJ83" s="210"/>
      <c r="AK83" s="210"/>
      <c r="AL83" s="211"/>
      <c r="AM83" s="209"/>
      <c r="AN83" s="210"/>
      <c r="AO83" s="210"/>
      <c r="AP83" s="210"/>
      <c r="AQ83" s="211"/>
      <c r="AR83" s="209"/>
      <c r="AS83" s="39"/>
      <c r="AT83" s="152">
        <f t="shared" si="4"/>
        <v>0</v>
      </c>
      <c r="AU83" s="87">
        <f t="shared" si="5"/>
        <v>0</v>
      </c>
      <c r="AV83" s="88">
        <f t="shared" si="6"/>
        <v>0</v>
      </c>
      <c r="AW83" s="152">
        <f t="shared" si="7"/>
        <v>0</v>
      </c>
    </row>
    <row r="84" spans="1:52" ht="12" customHeight="1">
      <c r="A84" s="153"/>
      <c r="B84" s="54" t="s">
        <v>162</v>
      </c>
      <c r="C84" s="38">
        <v>0</v>
      </c>
      <c r="D84" s="214"/>
      <c r="E84" s="212"/>
      <c r="F84" s="212"/>
      <c r="G84" s="212"/>
      <c r="H84" s="213"/>
      <c r="I84" s="214"/>
      <c r="J84" s="212"/>
      <c r="K84" s="212"/>
      <c r="L84" s="212"/>
      <c r="M84" s="213"/>
      <c r="N84" s="214"/>
      <c r="O84" s="212"/>
      <c r="P84" s="212"/>
      <c r="Q84" s="212"/>
      <c r="R84" s="213"/>
      <c r="S84" s="209"/>
      <c r="T84" s="210"/>
      <c r="U84" s="210"/>
      <c r="V84" s="210"/>
      <c r="W84" s="211"/>
      <c r="X84" s="209"/>
      <c r="Y84" s="210"/>
      <c r="Z84" s="210"/>
      <c r="AA84" s="210"/>
      <c r="AB84" s="211"/>
      <c r="AC84" s="209"/>
      <c r="AD84" s="210"/>
      <c r="AE84" s="210"/>
      <c r="AF84" s="210"/>
      <c r="AG84" s="211"/>
      <c r="AH84" s="209"/>
      <c r="AI84" s="210"/>
      <c r="AJ84" s="210"/>
      <c r="AK84" s="210"/>
      <c r="AL84" s="211"/>
      <c r="AM84" s="209"/>
      <c r="AN84" s="210"/>
      <c r="AO84" s="210"/>
      <c r="AP84" s="210"/>
      <c r="AQ84" s="211"/>
      <c r="AR84" s="209"/>
      <c r="AS84" s="39"/>
      <c r="AT84" s="152">
        <f t="shared" si="4"/>
        <v>0</v>
      </c>
      <c r="AU84" s="87">
        <f t="shared" si="5"/>
        <v>0</v>
      </c>
      <c r="AV84" s="88">
        <f t="shared" si="6"/>
        <v>0</v>
      </c>
      <c r="AW84" s="152">
        <f t="shared" si="7"/>
        <v>0</v>
      </c>
      <c r="AY84" s="24"/>
      <c r="AZ84" s="24"/>
    </row>
    <row r="85" spans="1:52" ht="12" customHeight="1" thickBot="1">
      <c r="A85" s="157"/>
      <c r="B85" s="59" t="s">
        <v>163</v>
      </c>
      <c r="C85" s="34">
        <v>1</v>
      </c>
      <c r="D85" s="232"/>
      <c r="E85" s="230"/>
      <c r="F85" s="230"/>
      <c r="G85" s="230"/>
      <c r="H85" s="231"/>
      <c r="I85" s="232"/>
      <c r="J85" s="230"/>
      <c r="K85" s="230"/>
      <c r="L85" s="230"/>
      <c r="M85" s="231"/>
      <c r="N85" s="232"/>
      <c r="O85" s="230"/>
      <c r="P85" s="230"/>
      <c r="Q85" s="230"/>
      <c r="R85" s="231"/>
      <c r="S85" s="227"/>
      <c r="T85" s="228"/>
      <c r="U85" s="228"/>
      <c r="V85" s="228"/>
      <c r="W85" s="229"/>
      <c r="X85" s="227"/>
      <c r="Y85" s="228"/>
      <c r="Z85" s="228"/>
      <c r="AA85" s="228"/>
      <c r="AB85" s="229"/>
      <c r="AC85" s="227"/>
      <c r="AD85" s="228"/>
      <c r="AE85" s="228"/>
      <c r="AF85" s="228"/>
      <c r="AG85" s="229"/>
      <c r="AH85" s="227"/>
      <c r="AI85" s="228"/>
      <c r="AJ85" s="228"/>
      <c r="AK85" s="228"/>
      <c r="AL85" s="229"/>
      <c r="AM85" s="227"/>
      <c r="AN85" s="228"/>
      <c r="AO85" s="228"/>
      <c r="AP85" s="228"/>
      <c r="AQ85" s="229"/>
      <c r="AR85" s="227"/>
      <c r="AS85" s="426"/>
      <c r="AT85" s="158">
        <f t="shared" si="4"/>
        <v>0</v>
      </c>
      <c r="AU85" s="65">
        <f t="shared" si="5"/>
        <v>0</v>
      </c>
      <c r="AV85" s="67">
        <f t="shared" si="6"/>
        <v>0</v>
      </c>
      <c r="AW85" s="158">
        <f t="shared" si="7"/>
        <v>0</v>
      </c>
      <c r="AY85" s="24"/>
      <c r="AZ85" s="24"/>
    </row>
    <row r="86" spans="1:52" ht="12" customHeight="1">
      <c r="A86" s="151"/>
      <c r="B86" s="55" t="s">
        <v>164</v>
      </c>
      <c r="C86" s="86">
        <v>0</v>
      </c>
      <c r="D86" s="207"/>
      <c r="E86" s="205"/>
      <c r="F86" s="205"/>
      <c r="G86" s="205"/>
      <c r="H86" s="206"/>
      <c r="I86" s="207"/>
      <c r="J86" s="205"/>
      <c r="K86" s="205"/>
      <c r="L86" s="205"/>
      <c r="M86" s="206"/>
      <c r="N86" s="207"/>
      <c r="O86" s="205"/>
      <c r="P86" s="205"/>
      <c r="Q86" s="205"/>
      <c r="R86" s="206"/>
      <c r="S86" s="202"/>
      <c r="T86" s="203"/>
      <c r="U86" s="203"/>
      <c r="V86" s="203"/>
      <c r="W86" s="204"/>
      <c r="X86" s="202"/>
      <c r="Y86" s="203"/>
      <c r="Z86" s="203"/>
      <c r="AA86" s="203"/>
      <c r="AB86" s="204"/>
      <c r="AC86" s="202"/>
      <c r="AD86" s="203"/>
      <c r="AE86" s="203"/>
      <c r="AF86" s="203"/>
      <c r="AG86" s="204"/>
      <c r="AH86" s="202"/>
      <c r="AI86" s="203"/>
      <c r="AJ86" s="203"/>
      <c r="AK86" s="203"/>
      <c r="AL86" s="204"/>
      <c r="AM86" s="238"/>
      <c r="AN86" s="233"/>
      <c r="AO86" s="233"/>
      <c r="AP86" s="233"/>
      <c r="AQ86" s="239"/>
      <c r="AR86" s="238"/>
      <c r="AS86" s="424"/>
      <c r="AT86" s="163">
        <f t="shared" si="4"/>
        <v>0</v>
      </c>
      <c r="AU86" s="87">
        <f t="shared" si="5"/>
        <v>0</v>
      </c>
      <c r="AV86" s="88">
        <f t="shared" si="6"/>
        <v>0</v>
      </c>
      <c r="AW86" s="152">
        <f t="shared" si="7"/>
        <v>0</v>
      </c>
      <c r="AY86" s="24"/>
      <c r="AZ86" s="24"/>
    </row>
    <row r="87" spans="1:52" ht="12" customHeight="1">
      <c r="A87" s="153"/>
      <c r="B87" s="54" t="s">
        <v>165</v>
      </c>
      <c r="C87" s="38">
        <v>1</v>
      </c>
      <c r="D87" s="214"/>
      <c r="E87" s="212"/>
      <c r="F87" s="212"/>
      <c r="G87" s="212"/>
      <c r="H87" s="213"/>
      <c r="I87" s="214"/>
      <c r="J87" s="212"/>
      <c r="K87" s="212"/>
      <c r="L87" s="212"/>
      <c r="M87" s="213"/>
      <c r="N87" s="214"/>
      <c r="O87" s="212"/>
      <c r="P87" s="212"/>
      <c r="Q87" s="212"/>
      <c r="R87" s="213"/>
      <c r="S87" s="209"/>
      <c r="T87" s="210"/>
      <c r="U87" s="210"/>
      <c r="V87" s="210"/>
      <c r="W87" s="211"/>
      <c r="X87" s="209"/>
      <c r="Y87" s="210"/>
      <c r="Z87" s="210"/>
      <c r="AA87" s="210"/>
      <c r="AB87" s="211"/>
      <c r="AC87" s="209"/>
      <c r="AD87" s="210"/>
      <c r="AE87" s="210"/>
      <c r="AF87" s="210"/>
      <c r="AG87" s="211"/>
      <c r="AH87" s="209"/>
      <c r="AI87" s="210"/>
      <c r="AJ87" s="210"/>
      <c r="AK87" s="210"/>
      <c r="AL87" s="211"/>
      <c r="AM87" s="209"/>
      <c r="AN87" s="210"/>
      <c r="AO87" s="210"/>
      <c r="AP87" s="210"/>
      <c r="AQ87" s="211"/>
      <c r="AR87" s="209"/>
      <c r="AS87" s="39"/>
      <c r="AT87" s="152">
        <f t="shared" si="4"/>
        <v>0</v>
      </c>
      <c r="AU87" s="87">
        <f t="shared" si="5"/>
        <v>0</v>
      </c>
      <c r="AV87" s="88">
        <f t="shared" si="6"/>
        <v>0</v>
      </c>
      <c r="AW87" s="152">
        <f t="shared" si="7"/>
        <v>0</v>
      </c>
      <c r="AY87" s="24"/>
      <c r="AZ87" s="24"/>
    </row>
    <row r="88" spans="1:52" ht="12" customHeight="1">
      <c r="A88" s="153"/>
      <c r="B88" s="54" t="s">
        <v>166</v>
      </c>
      <c r="C88" s="38">
        <v>0</v>
      </c>
      <c r="D88" s="214"/>
      <c r="E88" s="212"/>
      <c r="F88" s="212"/>
      <c r="G88" s="212"/>
      <c r="H88" s="213"/>
      <c r="I88" s="214"/>
      <c r="J88" s="212"/>
      <c r="K88" s="212"/>
      <c r="L88" s="212"/>
      <c r="M88" s="213"/>
      <c r="N88" s="214"/>
      <c r="O88" s="212"/>
      <c r="P88" s="212"/>
      <c r="Q88" s="212"/>
      <c r="R88" s="213"/>
      <c r="S88" s="209"/>
      <c r="T88" s="210"/>
      <c r="U88" s="210"/>
      <c r="V88" s="210"/>
      <c r="W88" s="211"/>
      <c r="X88" s="209"/>
      <c r="Y88" s="210"/>
      <c r="Z88" s="210"/>
      <c r="AA88" s="210"/>
      <c r="AB88" s="211"/>
      <c r="AC88" s="209"/>
      <c r="AD88" s="210"/>
      <c r="AE88" s="210"/>
      <c r="AF88" s="210"/>
      <c r="AG88" s="211"/>
      <c r="AH88" s="209"/>
      <c r="AI88" s="210"/>
      <c r="AJ88" s="210"/>
      <c r="AK88" s="210"/>
      <c r="AL88" s="211"/>
      <c r="AM88" s="209"/>
      <c r="AN88" s="210"/>
      <c r="AO88" s="210"/>
      <c r="AP88" s="210"/>
      <c r="AQ88" s="211"/>
      <c r="AR88" s="209"/>
      <c r="AS88" s="39"/>
      <c r="AT88" s="152">
        <f t="shared" si="4"/>
        <v>0</v>
      </c>
      <c r="AU88" s="87">
        <f t="shared" si="5"/>
        <v>0</v>
      </c>
      <c r="AV88" s="88">
        <f t="shared" si="6"/>
        <v>0</v>
      </c>
      <c r="AW88" s="152">
        <f t="shared" si="7"/>
        <v>0</v>
      </c>
      <c r="AY88" s="24"/>
      <c r="AZ88" s="24"/>
    </row>
    <row r="89" spans="1:52" ht="12" customHeight="1">
      <c r="A89" s="153"/>
      <c r="B89" s="54" t="s">
        <v>167</v>
      </c>
      <c r="C89" s="38">
        <v>1</v>
      </c>
      <c r="D89" s="214"/>
      <c r="E89" s="212"/>
      <c r="F89" s="212"/>
      <c r="G89" s="212"/>
      <c r="H89" s="213"/>
      <c r="I89" s="214"/>
      <c r="J89" s="212"/>
      <c r="K89" s="212"/>
      <c r="L89" s="212"/>
      <c r="M89" s="213"/>
      <c r="N89" s="214"/>
      <c r="O89" s="212"/>
      <c r="P89" s="212"/>
      <c r="Q89" s="212"/>
      <c r="R89" s="213"/>
      <c r="S89" s="209"/>
      <c r="T89" s="210"/>
      <c r="U89" s="210"/>
      <c r="V89" s="210"/>
      <c r="W89" s="211"/>
      <c r="X89" s="209"/>
      <c r="Y89" s="210"/>
      <c r="Z89" s="210"/>
      <c r="AA89" s="210"/>
      <c r="AB89" s="211"/>
      <c r="AC89" s="209"/>
      <c r="AD89" s="210"/>
      <c r="AE89" s="210"/>
      <c r="AF89" s="210"/>
      <c r="AG89" s="211"/>
      <c r="AH89" s="209"/>
      <c r="AI89" s="210"/>
      <c r="AJ89" s="210"/>
      <c r="AK89" s="210"/>
      <c r="AL89" s="211"/>
      <c r="AM89" s="209"/>
      <c r="AN89" s="210"/>
      <c r="AO89" s="210"/>
      <c r="AP89" s="210"/>
      <c r="AQ89" s="211"/>
      <c r="AR89" s="209"/>
      <c r="AS89" s="39"/>
      <c r="AT89" s="152">
        <f t="shared" si="4"/>
        <v>0</v>
      </c>
      <c r="AU89" s="87">
        <f t="shared" si="5"/>
        <v>0</v>
      </c>
      <c r="AV89" s="88">
        <f t="shared" si="6"/>
        <v>0</v>
      </c>
      <c r="AW89" s="152">
        <f t="shared" si="7"/>
        <v>0</v>
      </c>
      <c r="AY89" s="24"/>
      <c r="AZ89" s="24"/>
    </row>
    <row r="90" spans="1:52" ht="12" customHeight="1" thickBot="1">
      <c r="A90" s="154"/>
      <c r="B90" s="56" t="s">
        <v>168</v>
      </c>
      <c r="C90" s="46">
        <v>0</v>
      </c>
      <c r="D90" s="220"/>
      <c r="E90" s="218"/>
      <c r="F90" s="218"/>
      <c r="G90" s="218"/>
      <c r="H90" s="219"/>
      <c r="I90" s="220"/>
      <c r="J90" s="218"/>
      <c r="K90" s="218"/>
      <c r="L90" s="218"/>
      <c r="M90" s="219"/>
      <c r="N90" s="220"/>
      <c r="O90" s="218"/>
      <c r="P90" s="218"/>
      <c r="Q90" s="218"/>
      <c r="R90" s="219"/>
      <c r="S90" s="215"/>
      <c r="T90" s="216"/>
      <c r="U90" s="216"/>
      <c r="V90" s="216"/>
      <c r="W90" s="217"/>
      <c r="X90" s="215"/>
      <c r="Y90" s="216"/>
      <c r="Z90" s="216"/>
      <c r="AA90" s="216"/>
      <c r="AB90" s="217"/>
      <c r="AC90" s="215"/>
      <c r="AD90" s="216"/>
      <c r="AE90" s="216"/>
      <c r="AF90" s="216"/>
      <c r="AG90" s="217"/>
      <c r="AH90" s="215"/>
      <c r="AI90" s="216"/>
      <c r="AJ90" s="216"/>
      <c r="AK90" s="216"/>
      <c r="AL90" s="217"/>
      <c r="AM90" s="215"/>
      <c r="AN90" s="216"/>
      <c r="AO90" s="216"/>
      <c r="AP90" s="216"/>
      <c r="AQ90" s="217"/>
      <c r="AR90" s="215"/>
      <c r="AS90" s="425"/>
      <c r="AT90" s="155">
        <f t="shared" si="4"/>
        <v>0</v>
      </c>
      <c r="AU90" s="68">
        <f t="shared" si="5"/>
        <v>0</v>
      </c>
      <c r="AV90" s="69">
        <f t="shared" si="6"/>
        <v>0</v>
      </c>
      <c r="AW90" s="155">
        <f t="shared" si="7"/>
        <v>0</v>
      </c>
      <c r="AY90" s="24"/>
      <c r="AZ90" s="24"/>
    </row>
    <row r="91" spans="1:52" ht="12" customHeight="1">
      <c r="A91" s="156"/>
      <c r="B91" s="57" t="s">
        <v>169</v>
      </c>
      <c r="C91" s="33">
        <v>1</v>
      </c>
      <c r="D91" s="226"/>
      <c r="E91" s="224"/>
      <c r="F91" s="224"/>
      <c r="G91" s="224"/>
      <c r="H91" s="225"/>
      <c r="I91" s="226"/>
      <c r="J91" s="224"/>
      <c r="K91" s="224"/>
      <c r="L91" s="224"/>
      <c r="M91" s="225"/>
      <c r="N91" s="226"/>
      <c r="O91" s="224"/>
      <c r="P91" s="224"/>
      <c r="Q91" s="224"/>
      <c r="R91" s="225"/>
      <c r="S91" s="221"/>
      <c r="T91" s="222"/>
      <c r="U91" s="222"/>
      <c r="V91" s="222"/>
      <c r="W91" s="223"/>
      <c r="X91" s="221"/>
      <c r="Y91" s="222"/>
      <c r="Z91" s="222"/>
      <c r="AA91" s="222"/>
      <c r="AB91" s="223"/>
      <c r="AC91" s="221"/>
      <c r="AD91" s="222"/>
      <c r="AE91" s="222"/>
      <c r="AF91" s="222"/>
      <c r="AG91" s="223"/>
      <c r="AH91" s="221"/>
      <c r="AI91" s="222"/>
      <c r="AJ91" s="222"/>
      <c r="AK91" s="222"/>
      <c r="AL91" s="223"/>
      <c r="AM91" s="221"/>
      <c r="AN91" s="222"/>
      <c r="AO91" s="222"/>
      <c r="AP91" s="222"/>
      <c r="AQ91" s="223"/>
      <c r="AR91" s="221"/>
      <c r="AS91" s="424"/>
      <c r="AT91" s="152">
        <f t="shared" si="4"/>
        <v>0</v>
      </c>
      <c r="AU91" s="87">
        <f t="shared" si="5"/>
        <v>0</v>
      </c>
      <c r="AV91" s="88">
        <f t="shared" si="6"/>
        <v>0</v>
      </c>
      <c r="AW91" s="152">
        <f t="shared" si="7"/>
        <v>0</v>
      </c>
      <c r="AY91" s="24"/>
      <c r="AZ91" s="24"/>
    </row>
    <row r="92" spans="1:52" ht="12" customHeight="1">
      <c r="A92" s="153"/>
      <c r="B92" s="54" t="s">
        <v>170</v>
      </c>
      <c r="C92" s="38">
        <v>0</v>
      </c>
      <c r="D92" s="214"/>
      <c r="E92" s="212"/>
      <c r="F92" s="212"/>
      <c r="G92" s="212"/>
      <c r="H92" s="213"/>
      <c r="I92" s="214"/>
      <c r="J92" s="212"/>
      <c r="K92" s="212"/>
      <c r="L92" s="212"/>
      <c r="M92" s="213"/>
      <c r="N92" s="214"/>
      <c r="O92" s="212"/>
      <c r="P92" s="212"/>
      <c r="Q92" s="212"/>
      <c r="R92" s="213"/>
      <c r="S92" s="209"/>
      <c r="T92" s="210"/>
      <c r="U92" s="210"/>
      <c r="V92" s="210"/>
      <c r="W92" s="211"/>
      <c r="X92" s="209"/>
      <c r="Y92" s="210"/>
      <c r="Z92" s="210"/>
      <c r="AA92" s="210"/>
      <c r="AB92" s="211"/>
      <c r="AC92" s="209"/>
      <c r="AD92" s="210"/>
      <c r="AE92" s="210"/>
      <c r="AF92" s="210"/>
      <c r="AG92" s="211"/>
      <c r="AH92" s="209"/>
      <c r="AI92" s="210"/>
      <c r="AJ92" s="210"/>
      <c r="AK92" s="210"/>
      <c r="AL92" s="211"/>
      <c r="AM92" s="209"/>
      <c r="AN92" s="210"/>
      <c r="AO92" s="210"/>
      <c r="AP92" s="210"/>
      <c r="AQ92" s="211"/>
      <c r="AR92" s="209"/>
      <c r="AS92" s="39"/>
      <c r="AT92" s="152">
        <f t="shared" si="4"/>
        <v>0</v>
      </c>
      <c r="AU92" s="87">
        <f t="shared" si="5"/>
        <v>0</v>
      </c>
      <c r="AV92" s="88">
        <f t="shared" si="6"/>
        <v>0</v>
      </c>
      <c r="AW92" s="152">
        <f t="shared" si="7"/>
        <v>0</v>
      </c>
      <c r="AY92" s="24"/>
      <c r="AZ92" s="24"/>
    </row>
    <row r="93" spans="1:52" ht="12" customHeight="1">
      <c r="A93" s="153"/>
      <c r="B93" s="54" t="s">
        <v>171</v>
      </c>
      <c r="C93" s="38">
        <v>1</v>
      </c>
      <c r="D93" s="214"/>
      <c r="E93" s="212"/>
      <c r="F93" s="212"/>
      <c r="G93" s="212"/>
      <c r="H93" s="213"/>
      <c r="I93" s="214"/>
      <c r="J93" s="212"/>
      <c r="K93" s="212"/>
      <c r="L93" s="212"/>
      <c r="M93" s="213"/>
      <c r="N93" s="214"/>
      <c r="O93" s="212"/>
      <c r="P93" s="212"/>
      <c r="Q93" s="212"/>
      <c r="R93" s="213"/>
      <c r="S93" s="209"/>
      <c r="T93" s="210"/>
      <c r="U93" s="210"/>
      <c r="V93" s="210"/>
      <c r="W93" s="211"/>
      <c r="X93" s="209"/>
      <c r="Y93" s="210"/>
      <c r="Z93" s="210"/>
      <c r="AA93" s="210"/>
      <c r="AB93" s="211"/>
      <c r="AC93" s="209"/>
      <c r="AD93" s="210"/>
      <c r="AE93" s="210"/>
      <c r="AF93" s="210"/>
      <c r="AG93" s="211"/>
      <c r="AH93" s="209"/>
      <c r="AI93" s="210"/>
      <c r="AJ93" s="210"/>
      <c r="AK93" s="210"/>
      <c r="AL93" s="211"/>
      <c r="AM93" s="209"/>
      <c r="AN93" s="210"/>
      <c r="AO93" s="210"/>
      <c r="AP93" s="210"/>
      <c r="AQ93" s="211"/>
      <c r="AR93" s="209"/>
      <c r="AS93" s="39"/>
      <c r="AT93" s="152">
        <f t="shared" si="4"/>
        <v>0</v>
      </c>
      <c r="AU93" s="87">
        <f t="shared" si="5"/>
        <v>0</v>
      </c>
      <c r="AV93" s="88">
        <f t="shared" si="6"/>
        <v>0</v>
      </c>
      <c r="AW93" s="152">
        <f t="shared" si="7"/>
        <v>0</v>
      </c>
      <c r="AY93" s="24"/>
      <c r="AZ93" s="24"/>
    </row>
    <row r="94" spans="1:52" ht="12" customHeight="1">
      <c r="A94" s="153"/>
      <c r="B94" s="54" t="s">
        <v>172</v>
      </c>
      <c r="C94" s="38">
        <v>0</v>
      </c>
      <c r="D94" s="214"/>
      <c r="E94" s="212"/>
      <c r="F94" s="212"/>
      <c r="G94" s="212"/>
      <c r="H94" s="213"/>
      <c r="I94" s="214"/>
      <c r="J94" s="212"/>
      <c r="K94" s="212"/>
      <c r="L94" s="212"/>
      <c r="M94" s="213"/>
      <c r="N94" s="214"/>
      <c r="O94" s="212"/>
      <c r="P94" s="212"/>
      <c r="Q94" s="212"/>
      <c r="R94" s="213"/>
      <c r="S94" s="209"/>
      <c r="T94" s="210"/>
      <c r="U94" s="210"/>
      <c r="V94" s="210"/>
      <c r="W94" s="211"/>
      <c r="X94" s="209"/>
      <c r="Y94" s="210"/>
      <c r="Z94" s="210"/>
      <c r="AA94" s="210"/>
      <c r="AB94" s="211"/>
      <c r="AC94" s="209"/>
      <c r="AD94" s="210"/>
      <c r="AE94" s="210"/>
      <c r="AF94" s="210"/>
      <c r="AG94" s="211"/>
      <c r="AH94" s="209"/>
      <c r="AI94" s="210"/>
      <c r="AJ94" s="210"/>
      <c r="AK94" s="210"/>
      <c r="AL94" s="211"/>
      <c r="AM94" s="209"/>
      <c r="AN94" s="210"/>
      <c r="AO94" s="210"/>
      <c r="AP94" s="210"/>
      <c r="AQ94" s="211"/>
      <c r="AR94" s="209"/>
      <c r="AS94" s="39"/>
      <c r="AT94" s="152">
        <f t="shared" si="4"/>
        <v>0</v>
      </c>
      <c r="AU94" s="87">
        <f t="shared" si="5"/>
        <v>0</v>
      </c>
      <c r="AV94" s="88">
        <f t="shared" si="6"/>
        <v>0</v>
      </c>
      <c r="AW94" s="152">
        <f t="shared" si="7"/>
        <v>0</v>
      </c>
      <c r="AY94" s="24"/>
      <c r="AZ94" s="24"/>
    </row>
    <row r="95" spans="1:52" ht="12" customHeight="1" thickBot="1">
      <c r="A95" s="157"/>
      <c r="B95" s="59" t="s">
        <v>173</v>
      </c>
      <c r="C95" s="34">
        <v>1</v>
      </c>
      <c r="D95" s="232"/>
      <c r="E95" s="230"/>
      <c r="F95" s="230"/>
      <c r="G95" s="230"/>
      <c r="H95" s="231"/>
      <c r="I95" s="232"/>
      <c r="J95" s="230"/>
      <c r="K95" s="230"/>
      <c r="L95" s="230"/>
      <c r="M95" s="231"/>
      <c r="N95" s="232"/>
      <c r="O95" s="230"/>
      <c r="P95" s="230"/>
      <c r="Q95" s="230"/>
      <c r="R95" s="231"/>
      <c r="S95" s="227"/>
      <c r="T95" s="228"/>
      <c r="U95" s="228"/>
      <c r="V95" s="228"/>
      <c r="W95" s="229"/>
      <c r="X95" s="227"/>
      <c r="Y95" s="228"/>
      <c r="Z95" s="228"/>
      <c r="AA95" s="228"/>
      <c r="AB95" s="229"/>
      <c r="AC95" s="227"/>
      <c r="AD95" s="228"/>
      <c r="AE95" s="228"/>
      <c r="AF95" s="228"/>
      <c r="AG95" s="229"/>
      <c r="AH95" s="227"/>
      <c r="AI95" s="228"/>
      <c r="AJ95" s="228"/>
      <c r="AK95" s="228"/>
      <c r="AL95" s="229"/>
      <c r="AM95" s="227"/>
      <c r="AN95" s="228"/>
      <c r="AO95" s="228"/>
      <c r="AP95" s="228"/>
      <c r="AQ95" s="229"/>
      <c r="AR95" s="227"/>
      <c r="AS95" s="426"/>
      <c r="AT95" s="158">
        <f t="shared" si="4"/>
        <v>0</v>
      </c>
      <c r="AU95" s="65">
        <f t="shared" si="5"/>
        <v>0</v>
      </c>
      <c r="AV95" s="67">
        <f t="shared" si="6"/>
        <v>0</v>
      </c>
      <c r="AW95" s="158">
        <f t="shared" si="7"/>
        <v>0</v>
      </c>
      <c r="AY95" s="24"/>
      <c r="AZ95" s="24"/>
    </row>
    <row r="96" spans="1:52" ht="12" customHeight="1">
      <c r="A96" s="159"/>
      <c r="B96" s="55" t="s">
        <v>174</v>
      </c>
      <c r="C96" s="86">
        <v>0</v>
      </c>
      <c r="D96" s="207"/>
      <c r="E96" s="205"/>
      <c r="F96" s="205"/>
      <c r="G96" s="205"/>
      <c r="H96" s="206"/>
      <c r="I96" s="207"/>
      <c r="J96" s="205"/>
      <c r="K96" s="205"/>
      <c r="L96" s="205"/>
      <c r="M96" s="206"/>
      <c r="N96" s="207"/>
      <c r="O96" s="205"/>
      <c r="P96" s="205"/>
      <c r="Q96" s="205"/>
      <c r="R96" s="206"/>
      <c r="S96" s="202"/>
      <c r="T96" s="203"/>
      <c r="U96" s="203"/>
      <c r="V96" s="203"/>
      <c r="W96" s="204"/>
      <c r="X96" s="202"/>
      <c r="Y96" s="203"/>
      <c r="Z96" s="203"/>
      <c r="AA96" s="203"/>
      <c r="AB96" s="204"/>
      <c r="AC96" s="202"/>
      <c r="AD96" s="203"/>
      <c r="AE96" s="203"/>
      <c r="AF96" s="203"/>
      <c r="AG96" s="204"/>
      <c r="AH96" s="202"/>
      <c r="AI96" s="203"/>
      <c r="AJ96" s="203"/>
      <c r="AK96" s="203"/>
      <c r="AL96" s="204"/>
      <c r="AM96" s="238"/>
      <c r="AN96" s="233"/>
      <c r="AO96" s="233"/>
      <c r="AP96" s="233"/>
      <c r="AQ96" s="239"/>
      <c r="AR96" s="238"/>
      <c r="AS96" s="424"/>
      <c r="AT96" s="163">
        <f t="shared" si="4"/>
        <v>0</v>
      </c>
      <c r="AU96" s="87">
        <f t="shared" si="5"/>
        <v>0</v>
      </c>
      <c r="AV96" s="88">
        <f t="shared" si="6"/>
        <v>0</v>
      </c>
      <c r="AW96" s="152">
        <f t="shared" si="7"/>
        <v>0</v>
      </c>
      <c r="AY96" s="24"/>
      <c r="AZ96" s="24"/>
    </row>
    <row r="97" spans="1:52" ht="12" customHeight="1">
      <c r="A97" s="153"/>
      <c r="B97" s="54" t="s">
        <v>175</v>
      </c>
      <c r="C97" s="38">
        <v>1</v>
      </c>
      <c r="D97" s="214"/>
      <c r="E97" s="212"/>
      <c r="F97" s="212"/>
      <c r="G97" s="212"/>
      <c r="H97" s="213"/>
      <c r="I97" s="214"/>
      <c r="J97" s="212"/>
      <c r="K97" s="212"/>
      <c r="L97" s="212"/>
      <c r="M97" s="213"/>
      <c r="N97" s="214"/>
      <c r="O97" s="212"/>
      <c r="P97" s="212"/>
      <c r="Q97" s="212"/>
      <c r="R97" s="213"/>
      <c r="S97" s="209"/>
      <c r="T97" s="210"/>
      <c r="U97" s="210"/>
      <c r="V97" s="210"/>
      <c r="W97" s="211"/>
      <c r="X97" s="209"/>
      <c r="Y97" s="210"/>
      <c r="Z97" s="210"/>
      <c r="AA97" s="210"/>
      <c r="AB97" s="211"/>
      <c r="AC97" s="209"/>
      <c r="AD97" s="210"/>
      <c r="AE97" s="210"/>
      <c r="AF97" s="210"/>
      <c r="AG97" s="211"/>
      <c r="AH97" s="209"/>
      <c r="AI97" s="210"/>
      <c r="AJ97" s="210"/>
      <c r="AK97" s="210"/>
      <c r="AL97" s="211"/>
      <c r="AM97" s="209"/>
      <c r="AN97" s="210"/>
      <c r="AO97" s="210"/>
      <c r="AP97" s="210"/>
      <c r="AQ97" s="211"/>
      <c r="AR97" s="209"/>
      <c r="AS97" s="39"/>
      <c r="AT97" s="152">
        <f t="shared" si="4"/>
        <v>0</v>
      </c>
      <c r="AU97" s="87">
        <f t="shared" si="5"/>
        <v>0</v>
      </c>
      <c r="AV97" s="88">
        <f t="shared" si="6"/>
        <v>0</v>
      </c>
      <c r="AW97" s="152">
        <f t="shared" si="7"/>
        <v>0</v>
      </c>
      <c r="AY97" s="24"/>
      <c r="AZ97" s="24"/>
    </row>
    <row r="98" spans="1:52" ht="12" customHeight="1">
      <c r="A98" s="153"/>
      <c r="B98" s="54" t="s">
        <v>176</v>
      </c>
      <c r="C98" s="38">
        <v>0</v>
      </c>
      <c r="D98" s="214"/>
      <c r="E98" s="212"/>
      <c r="F98" s="212"/>
      <c r="G98" s="212"/>
      <c r="H98" s="213"/>
      <c r="I98" s="214"/>
      <c r="J98" s="212"/>
      <c r="K98" s="212"/>
      <c r="L98" s="212"/>
      <c r="M98" s="213"/>
      <c r="N98" s="214"/>
      <c r="O98" s="212"/>
      <c r="P98" s="212"/>
      <c r="Q98" s="212"/>
      <c r="R98" s="213"/>
      <c r="S98" s="209"/>
      <c r="T98" s="210"/>
      <c r="U98" s="210"/>
      <c r="V98" s="210"/>
      <c r="W98" s="211"/>
      <c r="X98" s="209"/>
      <c r="Y98" s="210"/>
      <c r="Z98" s="210"/>
      <c r="AA98" s="210"/>
      <c r="AB98" s="211"/>
      <c r="AC98" s="209"/>
      <c r="AD98" s="210"/>
      <c r="AE98" s="210"/>
      <c r="AF98" s="210"/>
      <c r="AG98" s="211"/>
      <c r="AH98" s="209"/>
      <c r="AI98" s="210"/>
      <c r="AJ98" s="210"/>
      <c r="AK98" s="210"/>
      <c r="AL98" s="211"/>
      <c r="AM98" s="209"/>
      <c r="AN98" s="210"/>
      <c r="AO98" s="210"/>
      <c r="AP98" s="210"/>
      <c r="AQ98" s="211"/>
      <c r="AR98" s="209"/>
      <c r="AS98" s="39"/>
      <c r="AT98" s="152">
        <f t="shared" si="4"/>
        <v>0</v>
      </c>
      <c r="AU98" s="87">
        <f t="shared" si="5"/>
        <v>0</v>
      </c>
      <c r="AV98" s="88">
        <f t="shared" si="6"/>
        <v>0</v>
      </c>
      <c r="AW98" s="152">
        <f t="shared" si="7"/>
        <v>0</v>
      </c>
      <c r="AY98" s="24"/>
      <c r="AZ98" s="24"/>
    </row>
    <row r="99" spans="1:52" ht="12" customHeight="1">
      <c r="A99" s="153"/>
      <c r="B99" s="54" t="s">
        <v>177</v>
      </c>
      <c r="C99" s="38">
        <v>1</v>
      </c>
      <c r="D99" s="214"/>
      <c r="E99" s="212"/>
      <c r="F99" s="212"/>
      <c r="G99" s="212"/>
      <c r="H99" s="213"/>
      <c r="I99" s="214"/>
      <c r="J99" s="212"/>
      <c r="K99" s="212"/>
      <c r="L99" s="212"/>
      <c r="M99" s="213"/>
      <c r="N99" s="214"/>
      <c r="O99" s="212"/>
      <c r="P99" s="212"/>
      <c r="Q99" s="212"/>
      <c r="R99" s="213"/>
      <c r="S99" s="209"/>
      <c r="T99" s="210"/>
      <c r="U99" s="210"/>
      <c r="V99" s="210"/>
      <c r="W99" s="211"/>
      <c r="X99" s="209"/>
      <c r="Y99" s="210"/>
      <c r="Z99" s="210"/>
      <c r="AA99" s="210"/>
      <c r="AB99" s="211"/>
      <c r="AC99" s="209"/>
      <c r="AD99" s="210"/>
      <c r="AE99" s="210"/>
      <c r="AF99" s="210"/>
      <c r="AG99" s="211"/>
      <c r="AH99" s="209"/>
      <c r="AI99" s="210"/>
      <c r="AJ99" s="210"/>
      <c r="AK99" s="210"/>
      <c r="AL99" s="211"/>
      <c r="AM99" s="209"/>
      <c r="AN99" s="210"/>
      <c r="AO99" s="210"/>
      <c r="AP99" s="210"/>
      <c r="AQ99" s="211"/>
      <c r="AR99" s="209"/>
      <c r="AS99" s="39"/>
      <c r="AT99" s="152">
        <f t="shared" si="4"/>
        <v>0</v>
      </c>
      <c r="AU99" s="87">
        <f t="shared" si="5"/>
        <v>0</v>
      </c>
      <c r="AV99" s="88">
        <f t="shared" si="6"/>
        <v>0</v>
      </c>
      <c r="AW99" s="152">
        <f t="shared" si="7"/>
        <v>0</v>
      </c>
      <c r="AY99" s="24"/>
      <c r="AZ99" s="24"/>
    </row>
    <row r="100" spans="1:52" ht="12" customHeight="1" thickBot="1">
      <c r="A100" s="154"/>
      <c r="B100" s="58" t="s">
        <v>178</v>
      </c>
      <c r="C100" s="46">
        <v>0</v>
      </c>
      <c r="D100" s="220"/>
      <c r="E100" s="218"/>
      <c r="F100" s="218"/>
      <c r="G100" s="218"/>
      <c r="H100" s="219"/>
      <c r="I100" s="220"/>
      <c r="J100" s="218"/>
      <c r="K100" s="218"/>
      <c r="L100" s="218"/>
      <c r="M100" s="219"/>
      <c r="N100" s="220"/>
      <c r="O100" s="218"/>
      <c r="P100" s="218"/>
      <c r="Q100" s="218"/>
      <c r="R100" s="219"/>
      <c r="S100" s="215"/>
      <c r="T100" s="216"/>
      <c r="U100" s="216"/>
      <c r="V100" s="216"/>
      <c r="W100" s="217"/>
      <c r="X100" s="215"/>
      <c r="Y100" s="216"/>
      <c r="Z100" s="216"/>
      <c r="AA100" s="216"/>
      <c r="AB100" s="217"/>
      <c r="AC100" s="215"/>
      <c r="AD100" s="216"/>
      <c r="AE100" s="216"/>
      <c r="AF100" s="216"/>
      <c r="AG100" s="217"/>
      <c r="AH100" s="215"/>
      <c r="AI100" s="216"/>
      <c r="AJ100" s="216"/>
      <c r="AK100" s="216"/>
      <c r="AL100" s="217"/>
      <c r="AM100" s="215"/>
      <c r="AN100" s="216"/>
      <c r="AO100" s="216"/>
      <c r="AP100" s="216"/>
      <c r="AQ100" s="217"/>
      <c r="AR100" s="215"/>
      <c r="AS100" s="425"/>
      <c r="AT100" s="155">
        <f t="shared" si="4"/>
        <v>0</v>
      </c>
      <c r="AU100" s="68">
        <f t="shared" si="5"/>
        <v>0</v>
      </c>
      <c r="AV100" s="69">
        <f t="shared" si="6"/>
        <v>0</v>
      </c>
      <c r="AW100" s="155">
        <f t="shared" si="7"/>
        <v>0</v>
      </c>
      <c r="AY100" s="24"/>
      <c r="AZ100" s="24"/>
    </row>
    <row r="101" spans="1:52" ht="12" customHeight="1">
      <c r="A101" s="156"/>
      <c r="B101" s="55" t="s">
        <v>179</v>
      </c>
      <c r="C101" s="33">
        <v>1</v>
      </c>
      <c r="D101" s="226"/>
      <c r="E101" s="224"/>
      <c r="F101" s="224"/>
      <c r="G101" s="224"/>
      <c r="H101" s="225"/>
      <c r="I101" s="226"/>
      <c r="J101" s="224"/>
      <c r="K101" s="224"/>
      <c r="L101" s="224"/>
      <c r="M101" s="225"/>
      <c r="N101" s="226"/>
      <c r="O101" s="224"/>
      <c r="P101" s="224"/>
      <c r="Q101" s="224"/>
      <c r="R101" s="225"/>
      <c r="S101" s="221"/>
      <c r="T101" s="222"/>
      <c r="U101" s="222"/>
      <c r="V101" s="222"/>
      <c r="W101" s="223"/>
      <c r="X101" s="221"/>
      <c r="Y101" s="222"/>
      <c r="Z101" s="222"/>
      <c r="AA101" s="222"/>
      <c r="AB101" s="223"/>
      <c r="AC101" s="221"/>
      <c r="AD101" s="222"/>
      <c r="AE101" s="222"/>
      <c r="AF101" s="222"/>
      <c r="AG101" s="223"/>
      <c r="AH101" s="221"/>
      <c r="AI101" s="222"/>
      <c r="AJ101" s="222"/>
      <c r="AK101" s="222"/>
      <c r="AL101" s="223"/>
      <c r="AM101" s="221"/>
      <c r="AN101" s="222"/>
      <c r="AO101" s="222"/>
      <c r="AP101" s="222"/>
      <c r="AQ101" s="223"/>
      <c r="AR101" s="221"/>
      <c r="AS101" s="424"/>
      <c r="AT101" s="152">
        <f t="shared" si="4"/>
        <v>0</v>
      </c>
      <c r="AU101" s="87">
        <f t="shared" si="5"/>
        <v>0</v>
      </c>
      <c r="AV101" s="88">
        <f t="shared" si="6"/>
        <v>0</v>
      </c>
      <c r="AW101" s="152">
        <f t="shared" si="7"/>
        <v>0</v>
      </c>
      <c r="AY101" s="24"/>
      <c r="AZ101" s="24"/>
    </row>
    <row r="102" spans="1:52" ht="12" customHeight="1">
      <c r="A102" s="153"/>
      <c r="B102" s="54" t="s">
        <v>180</v>
      </c>
      <c r="C102" s="38">
        <v>0</v>
      </c>
      <c r="D102" s="214"/>
      <c r="E102" s="212"/>
      <c r="F102" s="212"/>
      <c r="G102" s="212"/>
      <c r="H102" s="213"/>
      <c r="I102" s="214"/>
      <c r="J102" s="212"/>
      <c r="K102" s="212"/>
      <c r="L102" s="212"/>
      <c r="M102" s="213"/>
      <c r="N102" s="214"/>
      <c r="O102" s="212"/>
      <c r="P102" s="212"/>
      <c r="Q102" s="212"/>
      <c r="R102" s="213"/>
      <c r="S102" s="209"/>
      <c r="T102" s="210"/>
      <c r="U102" s="210"/>
      <c r="V102" s="210"/>
      <c r="W102" s="211"/>
      <c r="X102" s="209"/>
      <c r="Y102" s="210"/>
      <c r="Z102" s="210"/>
      <c r="AA102" s="210"/>
      <c r="AB102" s="211"/>
      <c r="AC102" s="209"/>
      <c r="AD102" s="210"/>
      <c r="AE102" s="210"/>
      <c r="AF102" s="210"/>
      <c r="AG102" s="211"/>
      <c r="AH102" s="209"/>
      <c r="AI102" s="210"/>
      <c r="AJ102" s="210"/>
      <c r="AK102" s="210"/>
      <c r="AL102" s="211"/>
      <c r="AM102" s="209"/>
      <c r="AN102" s="210"/>
      <c r="AO102" s="210"/>
      <c r="AP102" s="210"/>
      <c r="AQ102" s="211"/>
      <c r="AR102" s="209"/>
      <c r="AS102" s="39"/>
      <c r="AT102" s="152">
        <f t="shared" si="4"/>
        <v>0</v>
      </c>
      <c r="AU102" s="87">
        <f t="shared" si="5"/>
        <v>0</v>
      </c>
      <c r="AV102" s="88">
        <f t="shared" si="6"/>
        <v>0</v>
      </c>
      <c r="AW102" s="152">
        <f t="shared" si="7"/>
        <v>0</v>
      </c>
      <c r="AY102" s="24"/>
      <c r="AZ102" s="24"/>
    </row>
    <row r="103" spans="1:52" ht="12" customHeight="1">
      <c r="A103" s="153"/>
      <c r="B103" s="54" t="s">
        <v>181</v>
      </c>
      <c r="C103" s="38">
        <v>1</v>
      </c>
      <c r="D103" s="214"/>
      <c r="E103" s="212"/>
      <c r="F103" s="212"/>
      <c r="G103" s="212"/>
      <c r="H103" s="213"/>
      <c r="I103" s="214"/>
      <c r="J103" s="212"/>
      <c r="K103" s="212"/>
      <c r="L103" s="212"/>
      <c r="M103" s="213"/>
      <c r="N103" s="214"/>
      <c r="O103" s="212"/>
      <c r="P103" s="212"/>
      <c r="Q103" s="212"/>
      <c r="R103" s="213"/>
      <c r="S103" s="209"/>
      <c r="T103" s="210"/>
      <c r="U103" s="210"/>
      <c r="V103" s="210"/>
      <c r="W103" s="211"/>
      <c r="X103" s="209"/>
      <c r="Y103" s="210"/>
      <c r="Z103" s="210"/>
      <c r="AA103" s="210"/>
      <c r="AB103" s="211"/>
      <c r="AC103" s="209"/>
      <c r="AD103" s="210"/>
      <c r="AE103" s="210"/>
      <c r="AF103" s="210"/>
      <c r="AG103" s="211"/>
      <c r="AH103" s="209"/>
      <c r="AI103" s="210"/>
      <c r="AJ103" s="210"/>
      <c r="AK103" s="210"/>
      <c r="AL103" s="211"/>
      <c r="AM103" s="209"/>
      <c r="AN103" s="210"/>
      <c r="AO103" s="210"/>
      <c r="AP103" s="210"/>
      <c r="AQ103" s="211"/>
      <c r="AR103" s="209"/>
      <c r="AS103" s="39"/>
      <c r="AT103" s="152">
        <f t="shared" si="4"/>
        <v>0</v>
      </c>
      <c r="AU103" s="87">
        <f t="shared" si="5"/>
        <v>0</v>
      </c>
      <c r="AV103" s="88">
        <f t="shared" si="6"/>
        <v>0</v>
      </c>
      <c r="AW103" s="152">
        <f t="shared" si="7"/>
        <v>0</v>
      </c>
      <c r="AY103" s="24"/>
      <c r="AZ103" s="24"/>
    </row>
    <row r="104" spans="1:52" ht="12" customHeight="1">
      <c r="A104" s="153"/>
      <c r="B104" s="54" t="s">
        <v>182</v>
      </c>
      <c r="C104" s="38">
        <v>0</v>
      </c>
      <c r="D104" s="214"/>
      <c r="E104" s="212"/>
      <c r="F104" s="212"/>
      <c r="G104" s="212"/>
      <c r="H104" s="213"/>
      <c r="I104" s="214"/>
      <c r="J104" s="212"/>
      <c r="K104" s="212"/>
      <c r="L104" s="212"/>
      <c r="M104" s="213"/>
      <c r="N104" s="214"/>
      <c r="O104" s="212"/>
      <c r="P104" s="212"/>
      <c r="Q104" s="212"/>
      <c r="R104" s="213"/>
      <c r="S104" s="209"/>
      <c r="T104" s="210"/>
      <c r="U104" s="210"/>
      <c r="V104" s="210"/>
      <c r="W104" s="211"/>
      <c r="X104" s="209"/>
      <c r="Y104" s="210"/>
      <c r="Z104" s="210"/>
      <c r="AA104" s="210"/>
      <c r="AB104" s="211"/>
      <c r="AC104" s="209"/>
      <c r="AD104" s="210"/>
      <c r="AE104" s="210"/>
      <c r="AF104" s="210"/>
      <c r="AG104" s="211"/>
      <c r="AH104" s="209"/>
      <c r="AI104" s="210"/>
      <c r="AJ104" s="210"/>
      <c r="AK104" s="210"/>
      <c r="AL104" s="211"/>
      <c r="AM104" s="209"/>
      <c r="AN104" s="210"/>
      <c r="AO104" s="210"/>
      <c r="AP104" s="210"/>
      <c r="AQ104" s="211"/>
      <c r="AR104" s="209"/>
      <c r="AS104" s="39"/>
      <c r="AT104" s="152">
        <f t="shared" si="4"/>
        <v>0</v>
      </c>
      <c r="AU104" s="87">
        <f t="shared" si="5"/>
        <v>0</v>
      </c>
      <c r="AV104" s="88">
        <f t="shared" si="6"/>
        <v>0</v>
      </c>
      <c r="AW104" s="152">
        <f t="shared" si="7"/>
        <v>0</v>
      </c>
      <c r="AY104" s="24"/>
      <c r="AZ104" s="24"/>
    </row>
    <row r="105" spans="1:52" ht="12" customHeight="1" thickBot="1">
      <c r="A105" s="157"/>
      <c r="B105" s="56" t="s">
        <v>183</v>
      </c>
      <c r="C105" s="34">
        <v>1</v>
      </c>
      <c r="D105" s="232"/>
      <c r="E105" s="230"/>
      <c r="F105" s="230"/>
      <c r="G105" s="230"/>
      <c r="H105" s="231"/>
      <c r="I105" s="232"/>
      <c r="J105" s="230"/>
      <c r="K105" s="230"/>
      <c r="L105" s="230"/>
      <c r="M105" s="231"/>
      <c r="N105" s="232"/>
      <c r="O105" s="230"/>
      <c r="P105" s="230"/>
      <c r="Q105" s="230"/>
      <c r="R105" s="231"/>
      <c r="S105" s="227"/>
      <c r="T105" s="228"/>
      <c r="U105" s="228"/>
      <c r="V105" s="228"/>
      <c r="W105" s="229"/>
      <c r="X105" s="227"/>
      <c r="Y105" s="228"/>
      <c r="Z105" s="228"/>
      <c r="AA105" s="228"/>
      <c r="AB105" s="229"/>
      <c r="AC105" s="227"/>
      <c r="AD105" s="228"/>
      <c r="AE105" s="228"/>
      <c r="AF105" s="228"/>
      <c r="AG105" s="229"/>
      <c r="AH105" s="227"/>
      <c r="AI105" s="228"/>
      <c r="AJ105" s="228"/>
      <c r="AK105" s="228"/>
      <c r="AL105" s="229"/>
      <c r="AM105" s="227"/>
      <c r="AN105" s="228"/>
      <c r="AO105" s="228"/>
      <c r="AP105" s="228"/>
      <c r="AQ105" s="229"/>
      <c r="AR105" s="227"/>
      <c r="AS105" s="426"/>
      <c r="AT105" s="158">
        <f t="shared" si="4"/>
        <v>0</v>
      </c>
      <c r="AU105" s="65">
        <f t="shared" si="5"/>
        <v>0</v>
      </c>
      <c r="AV105" s="67">
        <f t="shared" si="6"/>
        <v>0</v>
      </c>
      <c r="AW105" s="158">
        <f t="shared" si="7"/>
        <v>0</v>
      </c>
      <c r="AY105" s="24"/>
      <c r="AZ105" s="24"/>
    </row>
    <row r="106" spans="1:52" ht="12" customHeight="1">
      <c r="A106" s="159"/>
      <c r="B106" s="53" t="s">
        <v>184</v>
      </c>
      <c r="C106" s="86">
        <v>0</v>
      </c>
      <c r="D106" s="207"/>
      <c r="E106" s="205"/>
      <c r="F106" s="205"/>
      <c r="G106" s="205"/>
      <c r="H106" s="206"/>
      <c r="I106" s="207"/>
      <c r="J106" s="205"/>
      <c r="K106" s="205"/>
      <c r="L106" s="205"/>
      <c r="M106" s="206"/>
      <c r="N106" s="207"/>
      <c r="O106" s="205"/>
      <c r="P106" s="205"/>
      <c r="Q106" s="205"/>
      <c r="R106" s="206"/>
      <c r="S106" s="202"/>
      <c r="T106" s="203"/>
      <c r="U106" s="203"/>
      <c r="V106" s="203"/>
      <c r="W106" s="204"/>
      <c r="X106" s="202"/>
      <c r="Y106" s="203"/>
      <c r="Z106" s="203"/>
      <c r="AA106" s="203"/>
      <c r="AB106" s="204"/>
      <c r="AC106" s="202"/>
      <c r="AD106" s="203"/>
      <c r="AE106" s="203"/>
      <c r="AF106" s="203"/>
      <c r="AG106" s="204"/>
      <c r="AH106" s="202"/>
      <c r="AI106" s="203"/>
      <c r="AJ106" s="203"/>
      <c r="AK106" s="203"/>
      <c r="AL106" s="204"/>
      <c r="AM106" s="238"/>
      <c r="AN106" s="233"/>
      <c r="AO106" s="233"/>
      <c r="AP106" s="233"/>
      <c r="AQ106" s="239"/>
      <c r="AR106" s="238"/>
      <c r="AS106" s="424"/>
      <c r="AT106" s="163">
        <f t="shared" si="4"/>
        <v>0</v>
      </c>
      <c r="AU106" s="87">
        <f t="shared" si="5"/>
        <v>0</v>
      </c>
      <c r="AV106" s="88">
        <f t="shared" si="6"/>
        <v>0</v>
      </c>
      <c r="AW106" s="152">
        <f t="shared" si="7"/>
        <v>0</v>
      </c>
      <c r="AY106" s="24"/>
      <c r="AZ106" s="52"/>
    </row>
    <row r="107" spans="1:52" ht="12" customHeight="1">
      <c r="A107" s="153"/>
      <c r="B107" s="54" t="s">
        <v>185</v>
      </c>
      <c r="C107" s="38">
        <v>1</v>
      </c>
      <c r="D107" s="214"/>
      <c r="E107" s="212"/>
      <c r="F107" s="212"/>
      <c r="G107" s="212"/>
      <c r="H107" s="213"/>
      <c r="I107" s="214"/>
      <c r="J107" s="212"/>
      <c r="K107" s="212"/>
      <c r="L107" s="212"/>
      <c r="M107" s="213"/>
      <c r="N107" s="214"/>
      <c r="O107" s="212"/>
      <c r="P107" s="212"/>
      <c r="Q107" s="212"/>
      <c r="R107" s="213"/>
      <c r="S107" s="209"/>
      <c r="T107" s="210"/>
      <c r="U107" s="210"/>
      <c r="V107" s="210"/>
      <c r="W107" s="211"/>
      <c r="X107" s="209"/>
      <c r="Y107" s="210"/>
      <c r="Z107" s="210"/>
      <c r="AA107" s="210"/>
      <c r="AB107" s="211"/>
      <c r="AC107" s="209"/>
      <c r="AD107" s="210"/>
      <c r="AE107" s="210"/>
      <c r="AF107" s="210"/>
      <c r="AG107" s="211"/>
      <c r="AH107" s="209"/>
      <c r="AI107" s="210"/>
      <c r="AJ107" s="210"/>
      <c r="AK107" s="210"/>
      <c r="AL107" s="211"/>
      <c r="AM107" s="209"/>
      <c r="AN107" s="210"/>
      <c r="AO107" s="210"/>
      <c r="AP107" s="210"/>
      <c r="AQ107" s="211"/>
      <c r="AR107" s="209"/>
      <c r="AS107" s="39"/>
      <c r="AT107" s="152">
        <f t="shared" si="4"/>
        <v>0</v>
      </c>
      <c r="AU107" s="87">
        <f t="shared" si="5"/>
        <v>0</v>
      </c>
      <c r="AV107" s="88">
        <f t="shared" si="6"/>
        <v>0</v>
      </c>
      <c r="AW107" s="152">
        <f t="shared" si="7"/>
        <v>0</v>
      </c>
      <c r="AY107" s="3"/>
      <c r="AZ107" s="3"/>
    </row>
    <row r="108" spans="1:52" ht="12" customHeight="1">
      <c r="A108" s="153"/>
      <c r="B108" s="54" t="s">
        <v>186</v>
      </c>
      <c r="C108" s="38">
        <v>0</v>
      </c>
      <c r="D108" s="214"/>
      <c r="E108" s="212"/>
      <c r="F108" s="212"/>
      <c r="G108" s="212"/>
      <c r="H108" s="213"/>
      <c r="I108" s="214"/>
      <c r="J108" s="212"/>
      <c r="K108" s="212"/>
      <c r="L108" s="212"/>
      <c r="M108" s="213"/>
      <c r="N108" s="214"/>
      <c r="O108" s="212"/>
      <c r="P108" s="212"/>
      <c r="Q108" s="212"/>
      <c r="R108" s="213"/>
      <c r="S108" s="209"/>
      <c r="T108" s="210"/>
      <c r="U108" s="210"/>
      <c r="V108" s="210"/>
      <c r="W108" s="211"/>
      <c r="X108" s="209"/>
      <c r="Y108" s="210"/>
      <c r="Z108" s="210"/>
      <c r="AA108" s="210"/>
      <c r="AB108" s="211"/>
      <c r="AC108" s="209"/>
      <c r="AD108" s="210"/>
      <c r="AE108" s="210"/>
      <c r="AF108" s="210"/>
      <c r="AG108" s="211"/>
      <c r="AH108" s="209"/>
      <c r="AI108" s="210"/>
      <c r="AJ108" s="210"/>
      <c r="AK108" s="210"/>
      <c r="AL108" s="211"/>
      <c r="AM108" s="209"/>
      <c r="AN108" s="210"/>
      <c r="AO108" s="210"/>
      <c r="AP108" s="210"/>
      <c r="AQ108" s="211"/>
      <c r="AR108" s="209"/>
      <c r="AS108" s="39"/>
      <c r="AT108" s="152">
        <f t="shared" si="4"/>
        <v>0</v>
      </c>
      <c r="AU108" s="87">
        <f t="shared" si="5"/>
        <v>0</v>
      </c>
      <c r="AV108" s="88">
        <f t="shared" si="6"/>
        <v>0</v>
      </c>
      <c r="AW108" s="152">
        <f t="shared" si="7"/>
        <v>0</v>
      </c>
    </row>
    <row r="109" spans="1:52" ht="12" customHeight="1">
      <c r="A109" s="153"/>
      <c r="B109" s="54" t="s">
        <v>187</v>
      </c>
      <c r="C109" s="38">
        <v>1</v>
      </c>
      <c r="D109" s="214"/>
      <c r="E109" s="212"/>
      <c r="F109" s="212"/>
      <c r="G109" s="212"/>
      <c r="H109" s="213"/>
      <c r="I109" s="214"/>
      <c r="J109" s="212"/>
      <c r="K109" s="212"/>
      <c r="L109" s="212"/>
      <c r="M109" s="213"/>
      <c r="N109" s="214"/>
      <c r="O109" s="212"/>
      <c r="P109" s="212"/>
      <c r="Q109" s="212"/>
      <c r="R109" s="213"/>
      <c r="S109" s="209"/>
      <c r="T109" s="210"/>
      <c r="U109" s="210"/>
      <c r="V109" s="210"/>
      <c r="W109" s="211"/>
      <c r="X109" s="209"/>
      <c r="Y109" s="210"/>
      <c r="Z109" s="210"/>
      <c r="AA109" s="210"/>
      <c r="AB109" s="211"/>
      <c r="AC109" s="209"/>
      <c r="AD109" s="210"/>
      <c r="AE109" s="210"/>
      <c r="AF109" s="210"/>
      <c r="AG109" s="211"/>
      <c r="AH109" s="209"/>
      <c r="AI109" s="210"/>
      <c r="AJ109" s="210"/>
      <c r="AK109" s="210"/>
      <c r="AL109" s="211"/>
      <c r="AM109" s="209"/>
      <c r="AN109" s="210"/>
      <c r="AO109" s="210"/>
      <c r="AP109" s="210"/>
      <c r="AQ109" s="211"/>
      <c r="AR109" s="209"/>
      <c r="AS109" s="39"/>
      <c r="AT109" s="152">
        <f t="shared" si="4"/>
        <v>0</v>
      </c>
      <c r="AU109" s="87">
        <f t="shared" si="5"/>
        <v>0</v>
      </c>
      <c r="AV109" s="88">
        <f t="shared" si="6"/>
        <v>0</v>
      </c>
      <c r="AW109" s="152">
        <f t="shared" si="7"/>
        <v>0</v>
      </c>
      <c r="AY109" s="3"/>
    </row>
    <row r="110" spans="1:52" ht="12" customHeight="1" thickBot="1">
      <c r="A110" s="154"/>
      <c r="B110" s="56" t="s">
        <v>188</v>
      </c>
      <c r="C110" s="46">
        <v>0</v>
      </c>
      <c r="D110" s="220"/>
      <c r="E110" s="218"/>
      <c r="F110" s="218"/>
      <c r="G110" s="218"/>
      <c r="H110" s="219"/>
      <c r="I110" s="220"/>
      <c r="J110" s="218"/>
      <c r="K110" s="218"/>
      <c r="L110" s="218"/>
      <c r="M110" s="219"/>
      <c r="N110" s="220"/>
      <c r="O110" s="218"/>
      <c r="P110" s="218"/>
      <c r="Q110" s="218"/>
      <c r="R110" s="219"/>
      <c r="S110" s="215"/>
      <c r="T110" s="216"/>
      <c r="U110" s="216"/>
      <c r="V110" s="216"/>
      <c r="W110" s="217"/>
      <c r="X110" s="215"/>
      <c r="Y110" s="216"/>
      <c r="Z110" s="216"/>
      <c r="AA110" s="216"/>
      <c r="AB110" s="217"/>
      <c r="AC110" s="215"/>
      <c r="AD110" s="216"/>
      <c r="AE110" s="216"/>
      <c r="AF110" s="216"/>
      <c r="AG110" s="217"/>
      <c r="AH110" s="215"/>
      <c r="AI110" s="216"/>
      <c r="AJ110" s="216"/>
      <c r="AK110" s="216"/>
      <c r="AL110" s="217"/>
      <c r="AM110" s="215"/>
      <c r="AN110" s="216"/>
      <c r="AO110" s="216"/>
      <c r="AP110" s="216"/>
      <c r="AQ110" s="217"/>
      <c r="AR110" s="215"/>
      <c r="AS110" s="425"/>
      <c r="AT110" s="155">
        <f t="shared" si="4"/>
        <v>0</v>
      </c>
      <c r="AU110" s="68">
        <f t="shared" si="5"/>
        <v>0</v>
      </c>
      <c r="AV110" s="69">
        <f t="shared" si="6"/>
        <v>0</v>
      </c>
      <c r="AW110" s="155">
        <f t="shared" si="7"/>
        <v>0</v>
      </c>
      <c r="AY110" s="7"/>
      <c r="AZ110" s="7"/>
    </row>
    <row r="111" spans="1:52" ht="12" customHeight="1">
      <c r="A111" s="156"/>
      <c r="B111" s="57" t="s">
        <v>189</v>
      </c>
      <c r="C111" s="33">
        <v>1</v>
      </c>
      <c r="D111" s="226"/>
      <c r="E111" s="224"/>
      <c r="F111" s="224"/>
      <c r="G111" s="224"/>
      <c r="H111" s="225"/>
      <c r="I111" s="226"/>
      <c r="J111" s="224"/>
      <c r="K111" s="224"/>
      <c r="L111" s="224"/>
      <c r="M111" s="225"/>
      <c r="N111" s="226"/>
      <c r="O111" s="224"/>
      <c r="P111" s="224"/>
      <c r="Q111" s="224"/>
      <c r="R111" s="225"/>
      <c r="S111" s="221"/>
      <c r="T111" s="222"/>
      <c r="U111" s="222"/>
      <c r="V111" s="222"/>
      <c r="W111" s="223"/>
      <c r="X111" s="221"/>
      <c r="Y111" s="222"/>
      <c r="Z111" s="222"/>
      <c r="AA111" s="222"/>
      <c r="AB111" s="223"/>
      <c r="AC111" s="221"/>
      <c r="AD111" s="222"/>
      <c r="AE111" s="222"/>
      <c r="AF111" s="222"/>
      <c r="AG111" s="223"/>
      <c r="AH111" s="221"/>
      <c r="AI111" s="222"/>
      <c r="AJ111" s="222"/>
      <c r="AK111" s="222"/>
      <c r="AL111" s="223"/>
      <c r="AM111" s="221"/>
      <c r="AN111" s="222"/>
      <c r="AO111" s="222"/>
      <c r="AP111" s="222"/>
      <c r="AQ111" s="223"/>
      <c r="AR111" s="221"/>
      <c r="AS111" s="424"/>
      <c r="AT111" s="152">
        <f t="shared" si="4"/>
        <v>0</v>
      </c>
      <c r="AU111" s="87">
        <f t="shared" si="5"/>
        <v>0</v>
      </c>
      <c r="AV111" s="88">
        <f t="shared" si="6"/>
        <v>0</v>
      </c>
      <c r="AW111" s="152">
        <f t="shared" si="7"/>
        <v>0</v>
      </c>
      <c r="AY111" s="7"/>
      <c r="AZ111" s="7"/>
    </row>
    <row r="112" spans="1:52" ht="12" customHeight="1">
      <c r="A112" s="153"/>
      <c r="B112" s="54" t="s">
        <v>190</v>
      </c>
      <c r="C112" s="38">
        <v>0</v>
      </c>
      <c r="D112" s="214"/>
      <c r="E112" s="212"/>
      <c r="F112" s="212"/>
      <c r="G112" s="212"/>
      <c r="H112" s="213"/>
      <c r="I112" s="214"/>
      <c r="J112" s="212"/>
      <c r="K112" s="212"/>
      <c r="L112" s="212"/>
      <c r="M112" s="213"/>
      <c r="N112" s="214"/>
      <c r="O112" s="212"/>
      <c r="P112" s="212"/>
      <c r="Q112" s="212"/>
      <c r="R112" s="213"/>
      <c r="S112" s="209"/>
      <c r="T112" s="210"/>
      <c r="U112" s="210"/>
      <c r="V112" s="210"/>
      <c r="W112" s="211"/>
      <c r="X112" s="209"/>
      <c r="Y112" s="210"/>
      <c r="Z112" s="210"/>
      <c r="AA112" s="210"/>
      <c r="AB112" s="211"/>
      <c r="AC112" s="209"/>
      <c r="AD112" s="210"/>
      <c r="AE112" s="210"/>
      <c r="AF112" s="210"/>
      <c r="AG112" s="211"/>
      <c r="AH112" s="209"/>
      <c r="AI112" s="210"/>
      <c r="AJ112" s="210"/>
      <c r="AK112" s="210"/>
      <c r="AL112" s="211"/>
      <c r="AM112" s="209"/>
      <c r="AN112" s="210"/>
      <c r="AO112" s="210"/>
      <c r="AP112" s="210"/>
      <c r="AQ112" s="211"/>
      <c r="AR112" s="209"/>
      <c r="AS112" s="39"/>
      <c r="AT112" s="152">
        <f t="shared" si="4"/>
        <v>0</v>
      </c>
      <c r="AU112" s="87">
        <f t="shared" si="5"/>
        <v>0</v>
      </c>
      <c r="AV112" s="88">
        <f t="shared" si="6"/>
        <v>0</v>
      </c>
      <c r="AW112" s="152">
        <f t="shared" si="7"/>
        <v>0</v>
      </c>
      <c r="AY112" s="7"/>
      <c r="AZ112" s="7"/>
    </row>
    <row r="113" spans="1:52" ht="12" customHeight="1">
      <c r="A113" s="153"/>
      <c r="B113" s="54" t="s">
        <v>191</v>
      </c>
      <c r="C113" s="38">
        <v>1</v>
      </c>
      <c r="D113" s="214"/>
      <c r="E113" s="212"/>
      <c r="F113" s="212"/>
      <c r="G113" s="212"/>
      <c r="H113" s="213"/>
      <c r="I113" s="214"/>
      <c r="J113" s="212"/>
      <c r="K113" s="212"/>
      <c r="L113" s="212"/>
      <c r="M113" s="213"/>
      <c r="N113" s="214"/>
      <c r="O113" s="212"/>
      <c r="P113" s="212"/>
      <c r="Q113" s="212"/>
      <c r="R113" s="213"/>
      <c r="S113" s="209"/>
      <c r="T113" s="210"/>
      <c r="U113" s="210"/>
      <c r="V113" s="210"/>
      <c r="W113" s="211"/>
      <c r="X113" s="209"/>
      <c r="Y113" s="210"/>
      <c r="Z113" s="210"/>
      <c r="AA113" s="210"/>
      <c r="AB113" s="211"/>
      <c r="AC113" s="209"/>
      <c r="AD113" s="210"/>
      <c r="AE113" s="210"/>
      <c r="AF113" s="210"/>
      <c r="AG113" s="211"/>
      <c r="AH113" s="209"/>
      <c r="AI113" s="210"/>
      <c r="AJ113" s="210"/>
      <c r="AK113" s="210"/>
      <c r="AL113" s="211"/>
      <c r="AM113" s="209"/>
      <c r="AN113" s="210"/>
      <c r="AO113" s="210"/>
      <c r="AP113" s="210"/>
      <c r="AQ113" s="211"/>
      <c r="AR113" s="209"/>
      <c r="AS113" s="39"/>
      <c r="AT113" s="152">
        <f t="shared" si="4"/>
        <v>0</v>
      </c>
      <c r="AU113" s="87">
        <f t="shared" si="5"/>
        <v>0</v>
      </c>
      <c r="AV113" s="88">
        <f t="shared" si="6"/>
        <v>0</v>
      </c>
      <c r="AW113" s="152">
        <f t="shared" si="7"/>
        <v>0</v>
      </c>
    </row>
    <row r="114" spans="1:52" ht="12" customHeight="1">
      <c r="A114" s="153"/>
      <c r="B114" s="54" t="s">
        <v>192</v>
      </c>
      <c r="C114" s="38">
        <v>0</v>
      </c>
      <c r="D114" s="214"/>
      <c r="E114" s="212"/>
      <c r="F114" s="212"/>
      <c r="G114" s="212"/>
      <c r="H114" s="213"/>
      <c r="I114" s="214"/>
      <c r="J114" s="212"/>
      <c r="K114" s="212"/>
      <c r="L114" s="212"/>
      <c r="M114" s="213"/>
      <c r="N114" s="214"/>
      <c r="O114" s="212"/>
      <c r="P114" s="212"/>
      <c r="Q114" s="212"/>
      <c r="R114" s="213"/>
      <c r="S114" s="209"/>
      <c r="T114" s="210"/>
      <c r="U114" s="210"/>
      <c r="V114" s="210"/>
      <c r="W114" s="211"/>
      <c r="X114" s="209"/>
      <c r="Y114" s="210"/>
      <c r="Z114" s="210"/>
      <c r="AA114" s="210"/>
      <c r="AB114" s="211"/>
      <c r="AC114" s="209"/>
      <c r="AD114" s="210"/>
      <c r="AE114" s="210"/>
      <c r="AF114" s="210"/>
      <c r="AG114" s="211"/>
      <c r="AH114" s="209"/>
      <c r="AI114" s="210"/>
      <c r="AJ114" s="210"/>
      <c r="AK114" s="210"/>
      <c r="AL114" s="211"/>
      <c r="AM114" s="209"/>
      <c r="AN114" s="210"/>
      <c r="AO114" s="210"/>
      <c r="AP114" s="210"/>
      <c r="AQ114" s="211"/>
      <c r="AR114" s="209"/>
      <c r="AS114" s="39"/>
      <c r="AT114" s="152">
        <f t="shared" si="4"/>
        <v>0</v>
      </c>
      <c r="AU114" s="87">
        <f t="shared" si="5"/>
        <v>0</v>
      </c>
      <c r="AV114" s="88">
        <f t="shared" si="6"/>
        <v>0</v>
      </c>
      <c r="AW114" s="152">
        <f t="shared" si="7"/>
        <v>0</v>
      </c>
    </row>
    <row r="115" spans="1:52" ht="12" customHeight="1" thickBot="1">
      <c r="A115" s="157"/>
      <c r="B115" s="59" t="s">
        <v>193</v>
      </c>
      <c r="C115" s="34">
        <v>1</v>
      </c>
      <c r="D115" s="232"/>
      <c r="E115" s="230"/>
      <c r="F115" s="230"/>
      <c r="G115" s="230"/>
      <c r="H115" s="231"/>
      <c r="I115" s="232"/>
      <c r="J115" s="230"/>
      <c r="K115" s="230"/>
      <c r="L115" s="230"/>
      <c r="M115" s="231"/>
      <c r="N115" s="232"/>
      <c r="O115" s="230"/>
      <c r="P115" s="230"/>
      <c r="Q115" s="230"/>
      <c r="R115" s="231"/>
      <c r="S115" s="227"/>
      <c r="T115" s="228"/>
      <c r="U115" s="228"/>
      <c r="V115" s="228"/>
      <c r="W115" s="229"/>
      <c r="X115" s="227"/>
      <c r="Y115" s="228"/>
      <c r="Z115" s="228"/>
      <c r="AA115" s="228"/>
      <c r="AB115" s="229"/>
      <c r="AC115" s="227"/>
      <c r="AD115" s="228"/>
      <c r="AE115" s="228"/>
      <c r="AF115" s="228"/>
      <c r="AG115" s="229"/>
      <c r="AH115" s="227"/>
      <c r="AI115" s="228"/>
      <c r="AJ115" s="228"/>
      <c r="AK115" s="228"/>
      <c r="AL115" s="229"/>
      <c r="AM115" s="227"/>
      <c r="AN115" s="228"/>
      <c r="AO115" s="228"/>
      <c r="AP115" s="228"/>
      <c r="AQ115" s="229"/>
      <c r="AR115" s="227"/>
      <c r="AS115" s="426"/>
      <c r="AT115" s="158">
        <f t="shared" si="4"/>
        <v>0</v>
      </c>
      <c r="AU115" s="65">
        <f t="shared" si="5"/>
        <v>0</v>
      </c>
      <c r="AV115" s="67">
        <f t="shared" si="6"/>
        <v>0</v>
      </c>
      <c r="AW115" s="158">
        <f t="shared" si="7"/>
        <v>0</v>
      </c>
    </row>
    <row r="116" spans="1:52" ht="12" customHeight="1">
      <c r="A116" s="159"/>
      <c r="B116" s="53" t="s">
        <v>194</v>
      </c>
      <c r="C116" s="160">
        <v>0</v>
      </c>
      <c r="D116" s="207"/>
      <c r="E116" s="205"/>
      <c r="F116" s="205"/>
      <c r="G116" s="205"/>
      <c r="H116" s="206"/>
      <c r="I116" s="207"/>
      <c r="J116" s="205"/>
      <c r="K116" s="205"/>
      <c r="L116" s="205"/>
      <c r="M116" s="206"/>
      <c r="N116" s="207"/>
      <c r="O116" s="205"/>
      <c r="P116" s="205"/>
      <c r="Q116" s="205"/>
      <c r="R116" s="206"/>
      <c r="S116" s="202"/>
      <c r="T116" s="203"/>
      <c r="U116" s="203"/>
      <c r="V116" s="203"/>
      <c r="W116" s="204"/>
      <c r="X116" s="202"/>
      <c r="Y116" s="203"/>
      <c r="Z116" s="203"/>
      <c r="AA116" s="203"/>
      <c r="AB116" s="204"/>
      <c r="AC116" s="202"/>
      <c r="AD116" s="203"/>
      <c r="AE116" s="203"/>
      <c r="AF116" s="203"/>
      <c r="AG116" s="204"/>
      <c r="AH116" s="202"/>
      <c r="AI116" s="203"/>
      <c r="AJ116" s="203"/>
      <c r="AK116" s="203"/>
      <c r="AL116" s="204"/>
      <c r="AM116" s="238"/>
      <c r="AN116" s="233"/>
      <c r="AO116" s="233"/>
      <c r="AP116" s="233"/>
      <c r="AQ116" s="239"/>
      <c r="AR116" s="238"/>
      <c r="AS116" s="427"/>
      <c r="AT116" s="163">
        <f t="shared" si="4"/>
        <v>0</v>
      </c>
      <c r="AU116" s="87">
        <f t="shared" si="5"/>
        <v>0</v>
      </c>
      <c r="AV116" s="88">
        <f t="shared" si="6"/>
        <v>0</v>
      </c>
      <c r="AW116" s="152">
        <f t="shared" si="7"/>
        <v>0</v>
      </c>
    </row>
    <row r="117" spans="1:52" ht="12" customHeight="1">
      <c r="A117" s="153"/>
      <c r="B117" s="54" t="s">
        <v>195</v>
      </c>
      <c r="C117" s="38">
        <v>1</v>
      </c>
      <c r="D117" s="214"/>
      <c r="E117" s="212"/>
      <c r="F117" s="212"/>
      <c r="G117" s="212"/>
      <c r="H117" s="213"/>
      <c r="I117" s="214"/>
      <c r="J117" s="212"/>
      <c r="K117" s="212"/>
      <c r="L117" s="212"/>
      <c r="M117" s="213"/>
      <c r="N117" s="214"/>
      <c r="O117" s="212"/>
      <c r="P117" s="212"/>
      <c r="Q117" s="212"/>
      <c r="R117" s="213"/>
      <c r="S117" s="209"/>
      <c r="T117" s="210"/>
      <c r="U117" s="210"/>
      <c r="V117" s="210"/>
      <c r="W117" s="211"/>
      <c r="X117" s="209"/>
      <c r="Y117" s="210"/>
      <c r="Z117" s="210"/>
      <c r="AA117" s="210"/>
      <c r="AB117" s="211"/>
      <c r="AC117" s="209"/>
      <c r="AD117" s="210"/>
      <c r="AE117" s="210"/>
      <c r="AF117" s="210"/>
      <c r="AG117" s="211"/>
      <c r="AH117" s="209"/>
      <c r="AI117" s="210"/>
      <c r="AJ117" s="210"/>
      <c r="AK117" s="210"/>
      <c r="AL117" s="211"/>
      <c r="AM117" s="209"/>
      <c r="AN117" s="210"/>
      <c r="AO117" s="210"/>
      <c r="AP117" s="210"/>
      <c r="AQ117" s="211"/>
      <c r="AR117" s="209"/>
      <c r="AS117" s="39"/>
      <c r="AT117" s="152">
        <f t="shared" si="4"/>
        <v>0</v>
      </c>
      <c r="AU117" s="87">
        <f t="shared" si="5"/>
        <v>0</v>
      </c>
      <c r="AV117" s="88">
        <f t="shared" si="6"/>
        <v>0</v>
      </c>
      <c r="AW117" s="152">
        <f t="shared" si="7"/>
        <v>0</v>
      </c>
    </row>
    <row r="118" spans="1:52" ht="12" customHeight="1">
      <c r="A118" s="153"/>
      <c r="B118" s="54" t="s">
        <v>196</v>
      </c>
      <c r="C118" s="38">
        <v>0</v>
      </c>
      <c r="D118" s="214"/>
      <c r="E118" s="212"/>
      <c r="F118" s="212"/>
      <c r="G118" s="212"/>
      <c r="H118" s="213"/>
      <c r="I118" s="214"/>
      <c r="J118" s="212"/>
      <c r="K118" s="212"/>
      <c r="L118" s="212"/>
      <c r="M118" s="213"/>
      <c r="N118" s="214"/>
      <c r="O118" s="212"/>
      <c r="P118" s="212"/>
      <c r="Q118" s="212"/>
      <c r="R118" s="213"/>
      <c r="S118" s="209"/>
      <c r="T118" s="210"/>
      <c r="U118" s="210"/>
      <c r="V118" s="210"/>
      <c r="W118" s="211"/>
      <c r="X118" s="209"/>
      <c r="Y118" s="210"/>
      <c r="Z118" s="210"/>
      <c r="AA118" s="210"/>
      <c r="AB118" s="211"/>
      <c r="AC118" s="209"/>
      <c r="AD118" s="210"/>
      <c r="AE118" s="210"/>
      <c r="AF118" s="210"/>
      <c r="AG118" s="211"/>
      <c r="AH118" s="209"/>
      <c r="AI118" s="210"/>
      <c r="AJ118" s="210"/>
      <c r="AK118" s="210"/>
      <c r="AL118" s="211"/>
      <c r="AM118" s="209"/>
      <c r="AN118" s="210"/>
      <c r="AO118" s="210"/>
      <c r="AP118" s="210"/>
      <c r="AQ118" s="211"/>
      <c r="AR118" s="209"/>
      <c r="AS118" s="39"/>
      <c r="AT118" s="152">
        <f t="shared" si="4"/>
        <v>0</v>
      </c>
      <c r="AU118" s="87">
        <f t="shared" si="5"/>
        <v>0</v>
      </c>
      <c r="AV118" s="88">
        <f t="shared" si="6"/>
        <v>0</v>
      </c>
      <c r="AW118" s="152">
        <f t="shared" si="7"/>
        <v>0</v>
      </c>
    </row>
    <row r="119" spans="1:52" ht="12" customHeight="1">
      <c r="A119" s="153"/>
      <c r="B119" s="54" t="s">
        <v>197</v>
      </c>
      <c r="C119" s="38">
        <v>1</v>
      </c>
      <c r="D119" s="214"/>
      <c r="E119" s="212"/>
      <c r="F119" s="212"/>
      <c r="G119" s="212"/>
      <c r="H119" s="213"/>
      <c r="I119" s="214"/>
      <c r="J119" s="212"/>
      <c r="K119" s="212"/>
      <c r="L119" s="212"/>
      <c r="M119" s="213"/>
      <c r="N119" s="214"/>
      <c r="O119" s="212"/>
      <c r="P119" s="212"/>
      <c r="Q119" s="212"/>
      <c r="R119" s="213"/>
      <c r="S119" s="209"/>
      <c r="T119" s="210"/>
      <c r="U119" s="210"/>
      <c r="V119" s="210"/>
      <c r="W119" s="211"/>
      <c r="X119" s="209"/>
      <c r="Y119" s="210"/>
      <c r="Z119" s="210"/>
      <c r="AA119" s="210"/>
      <c r="AB119" s="211"/>
      <c r="AC119" s="209"/>
      <c r="AD119" s="210"/>
      <c r="AE119" s="210"/>
      <c r="AF119" s="210"/>
      <c r="AG119" s="211"/>
      <c r="AH119" s="209"/>
      <c r="AI119" s="210"/>
      <c r="AJ119" s="210"/>
      <c r="AK119" s="210"/>
      <c r="AL119" s="211"/>
      <c r="AM119" s="209"/>
      <c r="AN119" s="210"/>
      <c r="AO119" s="210"/>
      <c r="AP119" s="210"/>
      <c r="AQ119" s="211"/>
      <c r="AR119" s="209"/>
      <c r="AS119" s="39"/>
      <c r="AT119" s="152">
        <f t="shared" si="4"/>
        <v>0</v>
      </c>
      <c r="AU119" s="87">
        <f t="shared" si="5"/>
        <v>0</v>
      </c>
      <c r="AV119" s="88">
        <f t="shared" si="6"/>
        <v>0</v>
      </c>
      <c r="AW119" s="152">
        <f t="shared" si="7"/>
        <v>0</v>
      </c>
    </row>
    <row r="120" spans="1:52" ht="12" customHeight="1" thickBot="1">
      <c r="A120" s="154"/>
      <c r="B120" s="58" t="s">
        <v>198</v>
      </c>
      <c r="C120" s="46">
        <v>0</v>
      </c>
      <c r="D120" s="220"/>
      <c r="E120" s="218"/>
      <c r="F120" s="218"/>
      <c r="G120" s="218"/>
      <c r="H120" s="219"/>
      <c r="I120" s="220"/>
      <c r="J120" s="218"/>
      <c r="K120" s="218"/>
      <c r="L120" s="218"/>
      <c r="M120" s="219"/>
      <c r="N120" s="220"/>
      <c r="O120" s="218"/>
      <c r="P120" s="218"/>
      <c r="Q120" s="218"/>
      <c r="R120" s="219"/>
      <c r="S120" s="215"/>
      <c r="T120" s="216"/>
      <c r="U120" s="216"/>
      <c r="V120" s="216"/>
      <c r="W120" s="217"/>
      <c r="X120" s="215"/>
      <c r="Y120" s="216"/>
      <c r="Z120" s="216"/>
      <c r="AA120" s="216"/>
      <c r="AB120" s="217"/>
      <c r="AC120" s="215"/>
      <c r="AD120" s="216"/>
      <c r="AE120" s="216"/>
      <c r="AF120" s="216"/>
      <c r="AG120" s="217"/>
      <c r="AH120" s="215"/>
      <c r="AI120" s="216"/>
      <c r="AJ120" s="216"/>
      <c r="AK120" s="216"/>
      <c r="AL120" s="217"/>
      <c r="AM120" s="215"/>
      <c r="AN120" s="216"/>
      <c r="AO120" s="216"/>
      <c r="AP120" s="216"/>
      <c r="AQ120" s="217"/>
      <c r="AR120" s="215"/>
      <c r="AS120" s="425"/>
      <c r="AT120" s="155">
        <f t="shared" si="4"/>
        <v>0</v>
      </c>
      <c r="AU120" s="68">
        <f t="shared" si="5"/>
        <v>0</v>
      </c>
      <c r="AV120" s="69">
        <f t="shared" si="6"/>
        <v>0</v>
      </c>
      <c r="AW120" s="155">
        <f t="shared" si="7"/>
        <v>0</v>
      </c>
    </row>
    <row r="121" spans="1:52" ht="12" customHeight="1">
      <c r="A121" s="156"/>
      <c r="B121" s="55" t="s">
        <v>199</v>
      </c>
      <c r="C121" s="33">
        <v>1</v>
      </c>
      <c r="D121" s="226"/>
      <c r="E121" s="224"/>
      <c r="F121" s="224"/>
      <c r="G121" s="224"/>
      <c r="H121" s="225"/>
      <c r="I121" s="226"/>
      <c r="J121" s="224"/>
      <c r="K121" s="224"/>
      <c r="L121" s="224"/>
      <c r="M121" s="225"/>
      <c r="N121" s="226"/>
      <c r="O121" s="224"/>
      <c r="P121" s="224"/>
      <c r="Q121" s="224"/>
      <c r="R121" s="225"/>
      <c r="S121" s="221"/>
      <c r="T121" s="222"/>
      <c r="U121" s="222"/>
      <c r="V121" s="222"/>
      <c r="W121" s="223"/>
      <c r="X121" s="221"/>
      <c r="Y121" s="222"/>
      <c r="Z121" s="222"/>
      <c r="AA121" s="222"/>
      <c r="AB121" s="223"/>
      <c r="AC121" s="221"/>
      <c r="AD121" s="222"/>
      <c r="AE121" s="222"/>
      <c r="AF121" s="222"/>
      <c r="AG121" s="223"/>
      <c r="AH121" s="221"/>
      <c r="AI121" s="222"/>
      <c r="AJ121" s="222"/>
      <c r="AK121" s="222"/>
      <c r="AL121" s="223"/>
      <c r="AM121" s="221"/>
      <c r="AN121" s="222"/>
      <c r="AO121" s="222"/>
      <c r="AP121" s="222"/>
      <c r="AQ121" s="223"/>
      <c r="AR121" s="221"/>
      <c r="AS121" s="424"/>
      <c r="AT121" s="152">
        <f t="shared" si="4"/>
        <v>0</v>
      </c>
      <c r="AU121" s="87">
        <f t="shared" si="5"/>
        <v>0</v>
      </c>
      <c r="AV121" s="88">
        <f t="shared" si="6"/>
        <v>0</v>
      </c>
      <c r="AW121" s="152">
        <f t="shared" si="7"/>
        <v>0</v>
      </c>
    </row>
    <row r="122" spans="1:52" ht="12" customHeight="1">
      <c r="A122" s="153"/>
      <c r="B122" s="54" t="s">
        <v>200</v>
      </c>
      <c r="C122" s="38">
        <v>0</v>
      </c>
      <c r="D122" s="214"/>
      <c r="E122" s="212"/>
      <c r="F122" s="212"/>
      <c r="G122" s="212"/>
      <c r="H122" s="213"/>
      <c r="I122" s="214"/>
      <c r="J122" s="212"/>
      <c r="K122" s="212"/>
      <c r="L122" s="212"/>
      <c r="M122" s="213"/>
      <c r="N122" s="214"/>
      <c r="O122" s="212"/>
      <c r="P122" s="212"/>
      <c r="Q122" s="212"/>
      <c r="R122" s="213"/>
      <c r="S122" s="209"/>
      <c r="T122" s="210"/>
      <c r="U122" s="210"/>
      <c r="V122" s="210"/>
      <c r="W122" s="211"/>
      <c r="X122" s="209"/>
      <c r="Y122" s="210"/>
      <c r="Z122" s="210"/>
      <c r="AA122" s="210"/>
      <c r="AB122" s="211"/>
      <c r="AC122" s="209"/>
      <c r="AD122" s="210"/>
      <c r="AE122" s="210"/>
      <c r="AF122" s="210"/>
      <c r="AG122" s="211"/>
      <c r="AH122" s="209"/>
      <c r="AI122" s="210"/>
      <c r="AJ122" s="210"/>
      <c r="AK122" s="210"/>
      <c r="AL122" s="211"/>
      <c r="AM122" s="209"/>
      <c r="AN122" s="210"/>
      <c r="AO122" s="210"/>
      <c r="AP122" s="210"/>
      <c r="AQ122" s="211"/>
      <c r="AR122" s="209"/>
      <c r="AS122" s="39"/>
      <c r="AT122" s="152">
        <f t="shared" si="4"/>
        <v>0</v>
      </c>
      <c r="AU122" s="87">
        <f t="shared" si="5"/>
        <v>0</v>
      </c>
      <c r="AV122" s="88">
        <f t="shared" si="6"/>
        <v>0</v>
      </c>
      <c r="AW122" s="152">
        <f t="shared" si="7"/>
        <v>0</v>
      </c>
    </row>
    <row r="123" spans="1:52" ht="12" customHeight="1">
      <c r="A123" s="153"/>
      <c r="B123" s="54" t="s">
        <v>201</v>
      </c>
      <c r="C123" s="38">
        <v>1</v>
      </c>
      <c r="D123" s="214"/>
      <c r="E123" s="212"/>
      <c r="F123" s="212"/>
      <c r="G123" s="212"/>
      <c r="H123" s="213"/>
      <c r="I123" s="214"/>
      <c r="J123" s="212"/>
      <c r="K123" s="212"/>
      <c r="L123" s="212"/>
      <c r="M123" s="213"/>
      <c r="N123" s="214"/>
      <c r="O123" s="212"/>
      <c r="P123" s="212"/>
      <c r="Q123" s="212"/>
      <c r="R123" s="213"/>
      <c r="S123" s="209"/>
      <c r="T123" s="210"/>
      <c r="U123" s="210"/>
      <c r="V123" s="210"/>
      <c r="W123" s="211"/>
      <c r="X123" s="209"/>
      <c r="Y123" s="210"/>
      <c r="Z123" s="210"/>
      <c r="AA123" s="210"/>
      <c r="AB123" s="211"/>
      <c r="AC123" s="209"/>
      <c r="AD123" s="210"/>
      <c r="AE123" s="210"/>
      <c r="AF123" s="210"/>
      <c r="AG123" s="211"/>
      <c r="AH123" s="209"/>
      <c r="AI123" s="210"/>
      <c r="AJ123" s="210"/>
      <c r="AK123" s="210"/>
      <c r="AL123" s="211"/>
      <c r="AM123" s="209"/>
      <c r="AN123" s="210"/>
      <c r="AO123" s="210"/>
      <c r="AP123" s="210"/>
      <c r="AQ123" s="211"/>
      <c r="AR123" s="209"/>
      <c r="AS123" s="39"/>
      <c r="AT123" s="152">
        <f t="shared" si="4"/>
        <v>0</v>
      </c>
      <c r="AU123" s="87">
        <f t="shared" si="5"/>
        <v>0</v>
      </c>
      <c r="AV123" s="88">
        <f t="shared" si="6"/>
        <v>0</v>
      </c>
      <c r="AW123" s="152">
        <f t="shared" si="7"/>
        <v>0</v>
      </c>
    </row>
    <row r="124" spans="1:52" ht="12" customHeight="1">
      <c r="A124" s="153"/>
      <c r="B124" s="54" t="s">
        <v>202</v>
      </c>
      <c r="C124" s="38">
        <v>0</v>
      </c>
      <c r="D124" s="214"/>
      <c r="E124" s="212"/>
      <c r="F124" s="212"/>
      <c r="G124" s="212"/>
      <c r="H124" s="213"/>
      <c r="I124" s="214"/>
      <c r="J124" s="212"/>
      <c r="K124" s="212"/>
      <c r="L124" s="212"/>
      <c r="M124" s="213"/>
      <c r="N124" s="214"/>
      <c r="O124" s="212"/>
      <c r="P124" s="212"/>
      <c r="Q124" s="212"/>
      <c r="R124" s="213"/>
      <c r="S124" s="209"/>
      <c r="T124" s="210"/>
      <c r="U124" s="210"/>
      <c r="V124" s="210"/>
      <c r="W124" s="211"/>
      <c r="X124" s="209"/>
      <c r="Y124" s="210"/>
      <c r="Z124" s="210"/>
      <c r="AA124" s="210"/>
      <c r="AB124" s="211"/>
      <c r="AC124" s="209"/>
      <c r="AD124" s="210"/>
      <c r="AE124" s="210"/>
      <c r="AF124" s="210"/>
      <c r="AG124" s="211"/>
      <c r="AH124" s="209"/>
      <c r="AI124" s="210"/>
      <c r="AJ124" s="210"/>
      <c r="AK124" s="210"/>
      <c r="AL124" s="211"/>
      <c r="AM124" s="209"/>
      <c r="AN124" s="210"/>
      <c r="AO124" s="210"/>
      <c r="AP124" s="210"/>
      <c r="AQ124" s="211"/>
      <c r="AR124" s="209"/>
      <c r="AS124" s="39"/>
      <c r="AT124" s="152">
        <f t="shared" si="4"/>
        <v>0</v>
      </c>
      <c r="AU124" s="87">
        <f t="shared" si="5"/>
        <v>0</v>
      </c>
      <c r="AV124" s="88">
        <f t="shared" si="6"/>
        <v>0</v>
      </c>
      <c r="AW124" s="152">
        <f t="shared" si="7"/>
        <v>0</v>
      </c>
      <c r="AY124" s="24"/>
      <c r="AZ124" s="24"/>
    </row>
    <row r="125" spans="1:52" ht="12" customHeight="1" thickBot="1">
      <c r="A125" s="157"/>
      <c r="B125" s="59" t="s">
        <v>203</v>
      </c>
      <c r="C125" s="34">
        <v>1</v>
      </c>
      <c r="D125" s="232"/>
      <c r="E125" s="230"/>
      <c r="F125" s="230"/>
      <c r="G125" s="230"/>
      <c r="H125" s="231"/>
      <c r="I125" s="232"/>
      <c r="J125" s="230"/>
      <c r="K125" s="230"/>
      <c r="L125" s="230"/>
      <c r="M125" s="231"/>
      <c r="N125" s="232"/>
      <c r="O125" s="230"/>
      <c r="P125" s="230"/>
      <c r="Q125" s="230"/>
      <c r="R125" s="231"/>
      <c r="S125" s="227"/>
      <c r="T125" s="228"/>
      <c r="U125" s="228"/>
      <c r="V125" s="228"/>
      <c r="W125" s="229"/>
      <c r="X125" s="227"/>
      <c r="Y125" s="228"/>
      <c r="Z125" s="228"/>
      <c r="AA125" s="228"/>
      <c r="AB125" s="229"/>
      <c r="AC125" s="227"/>
      <c r="AD125" s="228"/>
      <c r="AE125" s="228"/>
      <c r="AF125" s="228"/>
      <c r="AG125" s="229"/>
      <c r="AH125" s="227"/>
      <c r="AI125" s="228"/>
      <c r="AJ125" s="228"/>
      <c r="AK125" s="228"/>
      <c r="AL125" s="229"/>
      <c r="AM125" s="227"/>
      <c r="AN125" s="228"/>
      <c r="AO125" s="228"/>
      <c r="AP125" s="228"/>
      <c r="AQ125" s="229"/>
      <c r="AR125" s="227"/>
      <c r="AS125" s="426"/>
      <c r="AT125" s="158">
        <f t="shared" si="4"/>
        <v>0</v>
      </c>
      <c r="AU125" s="65">
        <f t="shared" si="5"/>
        <v>0</v>
      </c>
      <c r="AV125" s="67">
        <f t="shared" si="6"/>
        <v>0</v>
      </c>
      <c r="AW125" s="158">
        <f t="shared" si="7"/>
        <v>0</v>
      </c>
      <c r="AY125" s="24"/>
      <c r="AZ125" s="24"/>
    </row>
    <row r="126" spans="1:52" ht="12" customHeight="1">
      <c r="A126" s="151"/>
      <c r="B126" s="55" t="s">
        <v>204</v>
      </c>
      <c r="C126" s="86">
        <v>0</v>
      </c>
      <c r="D126" s="207"/>
      <c r="E126" s="205"/>
      <c r="F126" s="205"/>
      <c r="G126" s="205"/>
      <c r="H126" s="206"/>
      <c r="I126" s="207"/>
      <c r="J126" s="205"/>
      <c r="K126" s="205"/>
      <c r="L126" s="205"/>
      <c r="M126" s="206"/>
      <c r="N126" s="207"/>
      <c r="O126" s="205"/>
      <c r="P126" s="205"/>
      <c r="Q126" s="205"/>
      <c r="R126" s="206"/>
      <c r="S126" s="202"/>
      <c r="T126" s="203"/>
      <c r="U126" s="203"/>
      <c r="V126" s="203"/>
      <c r="W126" s="204"/>
      <c r="X126" s="202"/>
      <c r="Y126" s="203"/>
      <c r="Z126" s="203"/>
      <c r="AA126" s="203"/>
      <c r="AB126" s="204"/>
      <c r="AC126" s="202"/>
      <c r="AD126" s="203"/>
      <c r="AE126" s="203"/>
      <c r="AF126" s="203"/>
      <c r="AG126" s="204"/>
      <c r="AH126" s="202"/>
      <c r="AI126" s="203"/>
      <c r="AJ126" s="203"/>
      <c r="AK126" s="203"/>
      <c r="AL126" s="204"/>
      <c r="AM126" s="238"/>
      <c r="AN126" s="233"/>
      <c r="AO126" s="233"/>
      <c r="AP126" s="233"/>
      <c r="AQ126" s="239"/>
      <c r="AR126" s="238"/>
      <c r="AS126" s="424"/>
      <c r="AT126" s="163">
        <f t="shared" si="4"/>
        <v>0</v>
      </c>
      <c r="AU126" s="87">
        <f t="shared" si="5"/>
        <v>0</v>
      </c>
      <c r="AV126" s="88">
        <f t="shared" si="6"/>
        <v>0</v>
      </c>
      <c r="AW126" s="152">
        <f t="shared" si="7"/>
        <v>0</v>
      </c>
      <c r="AY126" s="24"/>
      <c r="AZ126" s="24"/>
    </row>
    <row r="127" spans="1:52" ht="12" customHeight="1">
      <c r="A127" s="153"/>
      <c r="B127" s="54" t="s">
        <v>205</v>
      </c>
      <c r="C127" s="38">
        <v>1</v>
      </c>
      <c r="D127" s="214"/>
      <c r="E127" s="212"/>
      <c r="F127" s="212"/>
      <c r="G127" s="212"/>
      <c r="H127" s="213"/>
      <c r="I127" s="214"/>
      <c r="J127" s="212"/>
      <c r="K127" s="212"/>
      <c r="L127" s="212"/>
      <c r="M127" s="213"/>
      <c r="N127" s="214"/>
      <c r="O127" s="212"/>
      <c r="P127" s="212"/>
      <c r="Q127" s="212"/>
      <c r="R127" s="213"/>
      <c r="S127" s="209"/>
      <c r="T127" s="210"/>
      <c r="U127" s="210"/>
      <c r="V127" s="210"/>
      <c r="W127" s="211"/>
      <c r="X127" s="209"/>
      <c r="Y127" s="210"/>
      <c r="Z127" s="210"/>
      <c r="AA127" s="210"/>
      <c r="AB127" s="211"/>
      <c r="AC127" s="209"/>
      <c r="AD127" s="210"/>
      <c r="AE127" s="210"/>
      <c r="AF127" s="210"/>
      <c r="AG127" s="211"/>
      <c r="AH127" s="209"/>
      <c r="AI127" s="210"/>
      <c r="AJ127" s="210"/>
      <c r="AK127" s="210"/>
      <c r="AL127" s="211"/>
      <c r="AM127" s="209"/>
      <c r="AN127" s="210"/>
      <c r="AO127" s="210"/>
      <c r="AP127" s="210"/>
      <c r="AQ127" s="211"/>
      <c r="AR127" s="209"/>
      <c r="AS127" s="39"/>
      <c r="AT127" s="152">
        <f t="shared" si="4"/>
        <v>0</v>
      </c>
      <c r="AU127" s="87">
        <f t="shared" si="5"/>
        <v>0</v>
      </c>
      <c r="AV127" s="88">
        <f t="shared" si="6"/>
        <v>0</v>
      </c>
      <c r="AW127" s="152">
        <f t="shared" si="7"/>
        <v>0</v>
      </c>
      <c r="AY127" s="24"/>
      <c r="AZ127" s="24"/>
    </row>
    <row r="128" spans="1:52" ht="12" customHeight="1">
      <c r="A128" s="153"/>
      <c r="B128" s="54" t="s">
        <v>206</v>
      </c>
      <c r="C128" s="38">
        <v>0</v>
      </c>
      <c r="D128" s="214"/>
      <c r="E128" s="212"/>
      <c r="F128" s="212"/>
      <c r="G128" s="212"/>
      <c r="H128" s="213"/>
      <c r="I128" s="214"/>
      <c r="J128" s="212"/>
      <c r="K128" s="212"/>
      <c r="L128" s="212"/>
      <c r="M128" s="213"/>
      <c r="N128" s="214"/>
      <c r="O128" s="212"/>
      <c r="P128" s="212"/>
      <c r="Q128" s="212"/>
      <c r="R128" s="213"/>
      <c r="S128" s="209"/>
      <c r="T128" s="210"/>
      <c r="U128" s="210"/>
      <c r="V128" s="210"/>
      <c r="W128" s="211"/>
      <c r="X128" s="209"/>
      <c r="Y128" s="210"/>
      <c r="Z128" s="210"/>
      <c r="AA128" s="210"/>
      <c r="AB128" s="211"/>
      <c r="AC128" s="209"/>
      <c r="AD128" s="210"/>
      <c r="AE128" s="210"/>
      <c r="AF128" s="210"/>
      <c r="AG128" s="211"/>
      <c r="AH128" s="209"/>
      <c r="AI128" s="210"/>
      <c r="AJ128" s="210"/>
      <c r="AK128" s="210"/>
      <c r="AL128" s="211"/>
      <c r="AM128" s="209"/>
      <c r="AN128" s="210"/>
      <c r="AO128" s="210"/>
      <c r="AP128" s="210"/>
      <c r="AQ128" s="211"/>
      <c r="AR128" s="209"/>
      <c r="AS128" s="39"/>
      <c r="AT128" s="152">
        <f t="shared" si="4"/>
        <v>0</v>
      </c>
      <c r="AU128" s="87">
        <f t="shared" si="5"/>
        <v>0</v>
      </c>
      <c r="AV128" s="88">
        <f t="shared" si="6"/>
        <v>0</v>
      </c>
      <c r="AW128" s="152">
        <f t="shared" si="7"/>
        <v>0</v>
      </c>
      <c r="AY128" s="24"/>
      <c r="AZ128" s="24"/>
    </row>
    <row r="129" spans="1:52" ht="12" customHeight="1">
      <c r="A129" s="153"/>
      <c r="B129" s="54" t="s">
        <v>207</v>
      </c>
      <c r="C129" s="38">
        <v>1</v>
      </c>
      <c r="D129" s="214"/>
      <c r="E129" s="212"/>
      <c r="F129" s="212"/>
      <c r="G129" s="212"/>
      <c r="H129" s="213"/>
      <c r="I129" s="214"/>
      <c r="J129" s="212"/>
      <c r="K129" s="212"/>
      <c r="L129" s="212"/>
      <c r="M129" s="213"/>
      <c r="N129" s="214"/>
      <c r="O129" s="212"/>
      <c r="P129" s="212"/>
      <c r="Q129" s="212"/>
      <c r="R129" s="213"/>
      <c r="S129" s="209"/>
      <c r="T129" s="210"/>
      <c r="U129" s="210"/>
      <c r="V129" s="210"/>
      <c r="W129" s="211"/>
      <c r="X129" s="209"/>
      <c r="Y129" s="210"/>
      <c r="Z129" s="210"/>
      <c r="AA129" s="210"/>
      <c r="AB129" s="211"/>
      <c r="AC129" s="209"/>
      <c r="AD129" s="210"/>
      <c r="AE129" s="210"/>
      <c r="AF129" s="210"/>
      <c r="AG129" s="211"/>
      <c r="AH129" s="209"/>
      <c r="AI129" s="210"/>
      <c r="AJ129" s="210"/>
      <c r="AK129" s="210"/>
      <c r="AL129" s="211"/>
      <c r="AM129" s="209"/>
      <c r="AN129" s="210"/>
      <c r="AO129" s="210"/>
      <c r="AP129" s="210"/>
      <c r="AQ129" s="211"/>
      <c r="AR129" s="209"/>
      <c r="AS129" s="39"/>
      <c r="AT129" s="152">
        <f t="shared" si="4"/>
        <v>0</v>
      </c>
      <c r="AU129" s="87">
        <f t="shared" si="5"/>
        <v>0</v>
      </c>
      <c r="AV129" s="88">
        <f t="shared" si="6"/>
        <v>0</v>
      </c>
      <c r="AW129" s="152">
        <f t="shared" si="7"/>
        <v>0</v>
      </c>
      <c r="AY129" s="24"/>
      <c r="AZ129" s="24"/>
    </row>
    <row r="130" spans="1:52" ht="12" customHeight="1" thickBot="1">
      <c r="A130" s="154"/>
      <c r="B130" s="56" t="s">
        <v>208</v>
      </c>
      <c r="C130" s="46">
        <v>0</v>
      </c>
      <c r="D130" s="220"/>
      <c r="E130" s="218"/>
      <c r="F130" s="218"/>
      <c r="G130" s="218"/>
      <c r="H130" s="219"/>
      <c r="I130" s="220"/>
      <c r="J130" s="218"/>
      <c r="K130" s="218"/>
      <c r="L130" s="218"/>
      <c r="M130" s="219"/>
      <c r="N130" s="220"/>
      <c r="O130" s="218"/>
      <c r="P130" s="218"/>
      <c r="Q130" s="218"/>
      <c r="R130" s="219"/>
      <c r="S130" s="215"/>
      <c r="T130" s="216"/>
      <c r="U130" s="216"/>
      <c r="V130" s="216"/>
      <c r="W130" s="217"/>
      <c r="X130" s="215"/>
      <c r="Y130" s="216"/>
      <c r="Z130" s="216"/>
      <c r="AA130" s="216"/>
      <c r="AB130" s="217"/>
      <c r="AC130" s="215"/>
      <c r="AD130" s="216"/>
      <c r="AE130" s="216"/>
      <c r="AF130" s="216"/>
      <c r="AG130" s="217"/>
      <c r="AH130" s="215"/>
      <c r="AI130" s="216"/>
      <c r="AJ130" s="216"/>
      <c r="AK130" s="216"/>
      <c r="AL130" s="217"/>
      <c r="AM130" s="215"/>
      <c r="AN130" s="216"/>
      <c r="AO130" s="216"/>
      <c r="AP130" s="216"/>
      <c r="AQ130" s="217"/>
      <c r="AR130" s="215"/>
      <c r="AS130" s="425"/>
      <c r="AT130" s="155">
        <f t="shared" si="4"/>
        <v>0</v>
      </c>
      <c r="AU130" s="68">
        <f t="shared" si="5"/>
        <v>0</v>
      </c>
      <c r="AV130" s="69">
        <f t="shared" si="6"/>
        <v>0</v>
      </c>
      <c r="AW130" s="155">
        <f t="shared" si="7"/>
        <v>0</v>
      </c>
      <c r="AY130" s="24"/>
      <c r="AZ130" s="24"/>
    </row>
    <row r="131" spans="1:52" ht="12" customHeight="1">
      <c r="A131" s="156"/>
      <c r="B131" s="57" t="s">
        <v>209</v>
      </c>
      <c r="C131" s="33">
        <v>1</v>
      </c>
      <c r="D131" s="226"/>
      <c r="E131" s="224"/>
      <c r="F131" s="224"/>
      <c r="G131" s="224"/>
      <c r="H131" s="225"/>
      <c r="I131" s="226"/>
      <c r="J131" s="224"/>
      <c r="K131" s="224"/>
      <c r="L131" s="224"/>
      <c r="M131" s="225"/>
      <c r="N131" s="226"/>
      <c r="O131" s="224"/>
      <c r="P131" s="224"/>
      <c r="Q131" s="224"/>
      <c r="R131" s="225"/>
      <c r="S131" s="221"/>
      <c r="T131" s="222"/>
      <c r="U131" s="222"/>
      <c r="V131" s="222"/>
      <c r="W131" s="223"/>
      <c r="X131" s="221"/>
      <c r="Y131" s="222"/>
      <c r="Z131" s="222"/>
      <c r="AA131" s="222"/>
      <c r="AB131" s="223"/>
      <c r="AC131" s="221"/>
      <c r="AD131" s="222"/>
      <c r="AE131" s="222"/>
      <c r="AF131" s="222"/>
      <c r="AG131" s="223"/>
      <c r="AH131" s="221"/>
      <c r="AI131" s="222"/>
      <c r="AJ131" s="222"/>
      <c r="AK131" s="222"/>
      <c r="AL131" s="223"/>
      <c r="AM131" s="221"/>
      <c r="AN131" s="222"/>
      <c r="AO131" s="222"/>
      <c r="AP131" s="222"/>
      <c r="AQ131" s="223"/>
      <c r="AR131" s="221"/>
      <c r="AS131" s="424"/>
      <c r="AT131" s="152">
        <f t="shared" si="4"/>
        <v>0</v>
      </c>
      <c r="AU131" s="87">
        <f t="shared" si="5"/>
        <v>0</v>
      </c>
      <c r="AV131" s="88">
        <f t="shared" si="6"/>
        <v>0</v>
      </c>
      <c r="AW131" s="152">
        <f t="shared" si="7"/>
        <v>0</v>
      </c>
      <c r="AY131" s="24"/>
      <c r="AZ131" s="24"/>
    </row>
    <row r="132" spans="1:52" ht="12" customHeight="1">
      <c r="A132" s="153"/>
      <c r="B132" s="54" t="s">
        <v>210</v>
      </c>
      <c r="C132" s="38">
        <v>0</v>
      </c>
      <c r="D132" s="214"/>
      <c r="E132" s="212"/>
      <c r="F132" s="212"/>
      <c r="G132" s="212"/>
      <c r="H132" s="213"/>
      <c r="I132" s="214"/>
      <c r="J132" s="212"/>
      <c r="K132" s="212"/>
      <c r="L132" s="212"/>
      <c r="M132" s="213"/>
      <c r="N132" s="214"/>
      <c r="O132" s="212"/>
      <c r="P132" s="212"/>
      <c r="Q132" s="212"/>
      <c r="R132" s="213"/>
      <c r="S132" s="209"/>
      <c r="T132" s="210"/>
      <c r="U132" s="210"/>
      <c r="V132" s="210"/>
      <c r="W132" s="211"/>
      <c r="X132" s="209"/>
      <c r="Y132" s="210"/>
      <c r="Z132" s="210"/>
      <c r="AA132" s="210"/>
      <c r="AB132" s="211"/>
      <c r="AC132" s="209"/>
      <c r="AD132" s="210"/>
      <c r="AE132" s="210"/>
      <c r="AF132" s="210"/>
      <c r="AG132" s="211"/>
      <c r="AH132" s="209"/>
      <c r="AI132" s="210"/>
      <c r="AJ132" s="210"/>
      <c r="AK132" s="210"/>
      <c r="AL132" s="211"/>
      <c r="AM132" s="209"/>
      <c r="AN132" s="210"/>
      <c r="AO132" s="210"/>
      <c r="AP132" s="210"/>
      <c r="AQ132" s="211"/>
      <c r="AR132" s="209"/>
      <c r="AS132" s="39"/>
      <c r="AT132" s="152">
        <f t="shared" si="4"/>
        <v>0</v>
      </c>
      <c r="AU132" s="87">
        <f t="shared" si="5"/>
        <v>0</v>
      </c>
      <c r="AV132" s="88">
        <f t="shared" si="6"/>
        <v>0</v>
      </c>
      <c r="AW132" s="152">
        <f t="shared" si="7"/>
        <v>0</v>
      </c>
      <c r="AY132" s="24"/>
      <c r="AZ132" s="24"/>
    </row>
    <row r="133" spans="1:52" ht="12" customHeight="1">
      <c r="A133" s="153"/>
      <c r="B133" s="54" t="s">
        <v>211</v>
      </c>
      <c r="C133" s="38">
        <v>1</v>
      </c>
      <c r="D133" s="214"/>
      <c r="E133" s="212"/>
      <c r="F133" s="212"/>
      <c r="G133" s="212"/>
      <c r="H133" s="213"/>
      <c r="I133" s="214"/>
      <c r="J133" s="212"/>
      <c r="K133" s="212"/>
      <c r="L133" s="212"/>
      <c r="M133" s="213"/>
      <c r="N133" s="214"/>
      <c r="O133" s="212"/>
      <c r="P133" s="212"/>
      <c r="Q133" s="212"/>
      <c r="R133" s="213"/>
      <c r="S133" s="209"/>
      <c r="T133" s="210"/>
      <c r="U133" s="210"/>
      <c r="V133" s="210"/>
      <c r="W133" s="211"/>
      <c r="X133" s="209"/>
      <c r="Y133" s="210"/>
      <c r="Z133" s="210"/>
      <c r="AA133" s="210"/>
      <c r="AB133" s="211"/>
      <c r="AC133" s="209"/>
      <c r="AD133" s="210"/>
      <c r="AE133" s="210"/>
      <c r="AF133" s="210"/>
      <c r="AG133" s="211"/>
      <c r="AH133" s="209"/>
      <c r="AI133" s="210"/>
      <c r="AJ133" s="210"/>
      <c r="AK133" s="210"/>
      <c r="AL133" s="211"/>
      <c r="AM133" s="209"/>
      <c r="AN133" s="210"/>
      <c r="AO133" s="210"/>
      <c r="AP133" s="210"/>
      <c r="AQ133" s="211"/>
      <c r="AR133" s="209"/>
      <c r="AS133" s="39"/>
      <c r="AT133" s="152">
        <f t="shared" si="4"/>
        <v>0</v>
      </c>
      <c r="AU133" s="87">
        <f t="shared" si="5"/>
        <v>0</v>
      </c>
      <c r="AV133" s="88">
        <f t="shared" si="6"/>
        <v>0</v>
      </c>
      <c r="AW133" s="152">
        <f t="shared" si="7"/>
        <v>0</v>
      </c>
      <c r="AY133" s="24"/>
      <c r="AZ133" s="24"/>
    </row>
    <row r="134" spans="1:52" ht="12" customHeight="1">
      <c r="A134" s="153"/>
      <c r="B134" s="54" t="s">
        <v>212</v>
      </c>
      <c r="C134" s="38">
        <v>0</v>
      </c>
      <c r="D134" s="214"/>
      <c r="E134" s="212"/>
      <c r="F134" s="212"/>
      <c r="G134" s="212"/>
      <c r="H134" s="213"/>
      <c r="I134" s="214"/>
      <c r="J134" s="212"/>
      <c r="K134" s="212"/>
      <c r="L134" s="212"/>
      <c r="M134" s="213"/>
      <c r="N134" s="214"/>
      <c r="O134" s="212"/>
      <c r="P134" s="212"/>
      <c r="Q134" s="212"/>
      <c r="R134" s="213"/>
      <c r="S134" s="209"/>
      <c r="T134" s="210"/>
      <c r="U134" s="210"/>
      <c r="V134" s="210"/>
      <c r="W134" s="211"/>
      <c r="X134" s="209"/>
      <c r="Y134" s="210"/>
      <c r="Z134" s="210"/>
      <c r="AA134" s="210"/>
      <c r="AB134" s="211"/>
      <c r="AC134" s="209"/>
      <c r="AD134" s="210"/>
      <c r="AE134" s="210"/>
      <c r="AF134" s="210"/>
      <c r="AG134" s="211"/>
      <c r="AH134" s="209"/>
      <c r="AI134" s="210"/>
      <c r="AJ134" s="210"/>
      <c r="AK134" s="210"/>
      <c r="AL134" s="211"/>
      <c r="AM134" s="209"/>
      <c r="AN134" s="210"/>
      <c r="AO134" s="210"/>
      <c r="AP134" s="210"/>
      <c r="AQ134" s="211"/>
      <c r="AR134" s="209"/>
      <c r="AS134" s="39"/>
      <c r="AT134" s="152">
        <f t="shared" si="4"/>
        <v>0</v>
      </c>
      <c r="AU134" s="87">
        <f t="shared" si="5"/>
        <v>0</v>
      </c>
      <c r="AV134" s="88">
        <f t="shared" si="6"/>
        <v>0</v>
      </c>
      <c r="AW134" s="152">
        <f t="shared" si="7"/>
        <v>0</v>
      </c>
      <c r="AY134" s="24"/>
      <c r="AZ134" s="24"/>
    </row>
    <row r="135" spans="1:52" ht="12" customHeight="1" thickBot="1">
      <c r="A135" s="157"/>
      <c r="B135" s="56" t="s">
        <v>213</v>
      </c>
      <c r="C135" s="34">
        <v>1</v>
      </c>
      <c r="D135" s="232"/>
      <c r="E135" s="230"/>
      <c r="F135" s="230"/>
      <c r="G135" s="230"/>
      <c r="H135" s="231"/>
      <c r="I135" s="232"/>
      <c r="J135" s="230"/>
      <c r="K135" s="230"/>
      <c r="L135" s="230"/>
      <c r="M135" s="231"/>
      <c r="N135" s="232"/>
      <c r="O135" s="230"/>
      <c r="P135" s="230"/>
      <c r="Q135" s="230"/>
      <c r="R135" s="231"/>
      <c r="S135" s="227"/>
      <c r="T135" s="228"/>
      <c r="U135" s="228"/>
      <c r="V135" s="228"/>
      <c r="W135" s="229"/>
      <c r="X135" s="227"/>
      <c r="Y135" s="228"/>
      <c r="Z135" s="228"/>
      <c r="AA135" s="228"/>
      <c r="AB135" s="229"/>
      <c r="AC135" s="227"/>
      <c r="AD135" s="228"/>
      <c r="AE135" s="228"/>
      <c r="AF135" s="228"/>
      <c r="AG135" s="229"/>
      <c r="AH135" s="227"/>
      <c r="AI135" s="228"/>
      <c r="AJ135" s="228"/>
      <c r="AK135" s="228"/>
      <c r="AL135" s="229"/>
      <c r="AM135" s="227"/>
      <c r="AN135" s="228"/>
      <c r="AO135" s="228"/>
      <c r="AP135" s="228"/>
      <c r="AQ135" s="229"/>
      <c r="AR135" s="227"/>
      <c r="AS135" s="426"/>
      <c r="AT135" s="158">
        <f t="shared" ref="AT135:AT198" si="8">COUNTIF(D135:R135,1)*2+COUNTIF(S135,1)*3+COUNTIF(T135:V135,1)*2+COUNTIF(W135:AM135,1)*3+COUNTIF(AN135:AR135,1)*2</f>
        <v>0</v>
      </c>
      <c r="AU135" s="65">
        <f t="shared" ref="AU135:AU198" si="9">COUNTIF(D135:R135,1)*2</f>
        <v>0</v>
      </c>
      <c r="AV135" s="67">
        <f t="shared" ref="AV135:AV198" si="10">COUNTIF(S135,1)*3+COUNTIF(T135:V135,1)*2+COUNTIF(W135:AM135,1)*3+COUNTIF(AN135:AR135,1)*2</f>
        <v>0</v>
      </c>
      <c r="AW135" s="158">
        <f t="shared" ref="AW135:AW198" si="11">SUM(AU135:AV135)</f>
        <v>0</v>
      </c>
      <c r="AY135" s="24"/>
      <c r="AZ135" s="24"/>
    </row>
    <row r="136" spans="1:52" ht="12" customHeight="1">
      <c r="A136" s="159"/>
      <c r="B136" s="53" t="s">
        <v>214</v>
      </c>
      <c r="C136" s="86">
        <v>0</v>
      </c>
      <c r="D136" s="207"/>
      <c r="E136" s="205"/>
      <c r="F136" s="205"/>
      <c r="G136" s="205"/>
      <c r="H136" s="206"/>
      <c r="I136" s="207"/>
      <c r="J136" s="205"/>
      <c r="K136" s="205"/>
      <c r="L136" s="205"/>
      <c r="M136" s="206"/>
      <c r="N136" s="207"/>
      <c r="O136" s="205"/>
      <c r="P136" s="205"/>
      <c r="Q136" s="205"/>
      <c r="R136" s="206"/>
      <c r="S136" s="202"/>
      <c r="T136" s="203"/>
      <c r="U136" s="203"/>
      <c r="V136" s="203"/>
      <c r="W136" s="204"/>
      <c r="X136" s="202"/>
      <c r="Y136" s="203"/>
      <c r="Z136" s="203"/>
      <c r="AA136" s="203"/>
      <c r="AB136" s="204"/>
      <c r="AC136" s="202"/>
      <c r="AD136" s="203"/>
      <c r="AE136" s="203"/>
      <c r="AF136" s="203"/>
      <c r="AG136" s="204"/>
      <c r="AH136" s="202"/>
      <c r="AI136" s="203"/>
      <c r="AJ136" s="203"/>
      <c r="AK136" s="203"/>
      <c r="AL136" s="204"/>
      <c r="AM136" s="238"/>
      <c r="AN136" s="233"/>
      <c r="AO136" s="233"/>
      <c r="AP136" s="233"/>
      <c r="AQ136" s="239"/>
      <c r="AR136" s="238"/>
      <c r="AS136" s="424"/>
      <c r="AT136" s="163">
        <f t="shared" si="8"/>
        <v>0</v>
      </c>
      <c r="AU136" s="87">
        <f t="shared" si="9"/>
        <v>0</v>
      </c>
      <c r="AV136" s="88">
        <f t="shared" si="10"/>
        <v>0</v>
      </c>
      <c r="AW136" s="152">
        <f t="shared" si="11"/>
        <v>0</v>
      </c>
      <c r="AY136" s="24"/>
      <c r="AZ136" s="24"/>
    </row>
    <row r="137" spans="1:52" ht="12" customHeight="1">
      <c r="A137" s="153"/>
      <c r="B137" s="54" t="s">
        <v>215</v>
      </c>
      <c r="C137" s="38">
        <v>1</v>
      </c>
      <c r="D137" s="214"/>
      <c r="E137" s="212"/>
      <c r="F137" s="212"/>
      <c r="G137" s="212"/>
      <c r="H137" s="213"/>
      <c r="I137" s="214"/>
      <c r="J137" s="212"/>
      <c r="K137" s="212"/>
      <c r="L137" s="212"/>
      <c r="M137" s="213"/>
      <c r="N137" s="214"/>
      <c r="O137" s="212"/>
      <c r="P137" s="212"/>
      <c r="Q137" s="212"/>
      <c r="R137" s="213"/>
      <c r="S137" s="209"/>
      <c r="T137" s="210"/>
      <c r="U137" s="210"/>
      <c r="V137" s="210"/>
      <c r="W137" s="211"/>
      <c r="X137" s="209"/>
      <c r="Y137" s="210"/>
      <c r="Z137" s="210"/>
      <c r="AA137" s="210"/>
      <c r="AB137" s="211"/>
      <c r="AC137" s="209"/>
      <c r="AD137" s="210"/>
      <c r="AE137" s="210"/>
      <c r="AF137" s="210"/>
      <c r="AG137" s="211"/>
      <c r="AH137" s="209"/>
      <c r="AI137" s="210"/>
      <c r="AJ137" s="210"/>
      <c r="AK137" s="210"/>
      <c r="AL137" s="211"/>
      <c r="AM137" s="209"/>
      <c r="AN137" s="210"/>
      <c r="AO137" s="210"/>
      <c r="AP137" s="210"/>
      <c r="AQ137" s="211"/>
      <c r="AR137" s="209"/>
      <c r="AS137" s="39"/>
      <c r="AT137" s="152">
        <f t="shared" si="8"/>
        <v>0</v>
      </c>
      <c r="AU137" s="87">
        <f t="shared" si="9"/>
        <v>0</v>
      </c>
      <c r="AV137" s="88">
        <f t="shared" si="10"/>
        <v>0</v>
      </c>
      <c r="AW137" s="152">
        <f t="shared" si="11"/>
        <v>0</v>
      </c>
      <c r="AY137" s="24"/>
      <c r="AZ137" s="24"/>
    </row>
    <row r="138" spans="1:52" ht="12" customHeight="1">
      <c r="A138" s="153"/>
      <c r="B138" s="54" t="s">
        <v>216</v>
      </c>
      <c r="C138" s="38">
        <v>0</v>
      </c>
      <c r="D138" s="214"/>
      <c r="E138" s="212"/>
      <c r="F138" s="212"/>
      <c r="G138" s="212"/>
      <c r="H138" s="213"/>
      <c r="I138" s="214"/>
      <c r="J138" s="212"/>
      <c r="K138" s="212"/>
      <c r="L138" s="212"/>
      <c r="M138" s="213"/>
      <c r="N138" s="214"/>
      <c r="O138" s="212"/>
      <c r="P138" s="212"/>
      <c r="Q138" s="212"/>
      <c r="R138" s="213"/>
      <c r="S138" s="209"/>
      <c r="T138" s="210"/>
      <c r="U138" s="210"/>
      <c r="V138" s="210"/>
      <c r="W138" s="211"/>
      <c r="X138" s="209"/>
      <c r="Y138" s="210"/>
      <c r="Z138" s="210"/>
      <c r="AA138" s="210"/>
      <c r="AB138" s="211"/>
      <c r="AC138" s="209"/>
      <c r="AD138" s="210"/>
      <c r="AE138" s="210"/>
      <c r="AF138" s="210"/>
      <c r="AG138" s="211"/>
      <c r="AH138" s="209"/>
      <c r="AI138" s="210"/>
      <c r="AJ138" s="210"/>
      <c r="AK138" s="210"/>
      <c r="AL138" s="211"/>
      <c r="AM138" s="209"/>
      <c r="AN138" s="210"/>
      <c r="AO138" s="210"/>
      <c r="AP138" s="210"/>
      <c r="AQ138" s="211"/>
      <c r="AR138" s="209"/>
      <c r="AS138" s="39"/>
      <c r="AT138" s="152">
        <f t="shared" si="8"/>
        <v>0</v>
      </c>
      <c r="AU138" s="87">
        <f t="shared" si="9"/>
        <v>0</v>
      </c>
      <c r="AV138" s="88">
        <f t="shared" si="10"/>
        <v>0</v>
      </c>
      <c r="AW138" s="152">
        <f t="shared" si="11"/>
        <v>0</v>
      </c>
      <c r="AY138" s="24"/>
      <c r="AZ138" s="24"/>
    </row>
    <row r="139" spans="1:52" ht="12" customHeight="1">
      <c r="A139" s="153"/>
      <c r="B139" s="54" t="s">
        <v>217</v>
      </c>
      <c r="C139" s="38">
        <v>1</v>
      </c>
      <c r="D139" s="214"/>
      <c r="E139" s="212"/>
      <c r="F139" s="212"/>
      <c r="G139" s="212"/>
      <c r="H139" s="213"/>
      <c r="I139" s="214"/>
      <c r="J139" s="212"/>
      <c r="K139" s="212"/>
      <c r="L139" s="212"/>
      <c r="M139" s="213"/>
      <c r="N139" s="214"/>
      <c r="O139" s="212"/>
      <c r="P139" s="212"/>
      <c r="Q139" s="212"/>
      <c r="R139" s="213"/>
      <c r="S139" s="209"/>
      <c r="T139" s="210"/>
      <c r="U139" s="210"/>
      <c r="V139" s="210"/>
      <c r="W139" s="211"/>
      <c r="X139" s="209"/>
      <c r="Y139" s="210"/>
      <c r="Z139" s="210"/>
      <c r="AA139" s="210"/>
      <c r="AB139" s="211"/>
      <c r="AC139" s="209"/>
      <c r="AD139" s="210"/>
      <c r="AE139" s="210"/>
      <c r="AF139" s="210"/>
      <c r="AG139" s="211"/>
      <c r="AH139" s="209"/>
      <c r="AI139" s="210"/>
      <c r="AJ139" s="210"/>
      <c r="AK139" s="210"/>
      <c r="AL139" s="211"/>
      <c r="AM139" s="209"/>
      <c r="AN139" s="210"/>
      <c r="AO139" s="210"/>
      <c r="AP139" s="210"/>
      <c r="AQ139" s="211"/>
      <c r="AR139" s="209"/>
      <c r="AS139" s="39"/>
      <c r="AT139" s="152">
        <f t="shared" si="8"/>
        <v>0</v>
      </c>
      <c r="AU139" s="87">
        <f t="shared" si="9"/>
        <v>0</v>
      </c>
      <c r="AV139" s="88">
        <f t="shared" si="10"/>
        <v>0</v>
      </c>
      <c r="AW139" s="152">
        <f t="shared" si="11"/>
        <v>0</v>
      </c>
      <c r="AY139" s="24"/>
      <c r="AZ139" s="24"/>
    </row>
    <row r="140" spans="1:52" ht="12" customHeight="1" thickBot="1">
      <c r="A140" s="154"/>
      <c r="B140" s="58" t="s">
        <v>218</v>
      </c>
      <c r="C140" s="46">
        <v>0</v>
      </c>
      <c r="D140" s="220"/>
      <c r="E140" s="218"/>
      <c r="F140" s="218"/>
      <c r="G140" s="218"/>
      <c r="H140" s="219"/>
      <c r="I140" s="220"/>
      <c r="J140" s="218"/>
      <c r="K140" s="218"/>
      <c r="L140" s="218"/>
      <c r="M140" s="219"/>
      <c r="N140" s="220"/>
      <c r="O140" s="218"/>
      <c r="P140" s="218"/>
      <c r="Q140" s="218"/>
      <c r="R140" s="219"/>
      <c r="S140" s="215"/>
      <c r="T140" s="216"/>
      <c r="U140" s="216"/>
      <c r="V140" s="216"/>
      <c r="W140" s="217"/>
      <c r="X140" s="215"/>
      <c r="Y140" s="216"/>
      <c r="Z140" s="216"/>
      <c r="AA140" s="216"/>
      <c r="AB140" s="217"/>
      <c r="AC140" s="215"/>
      <c r="AD140" s="216"/>
      <c r="AE140" s="216"/>
      <c r="AF140" s="216"/>
      <c r="AG140" s="217"/>
      <c r="AH140" s="215"/>
      <c r="AI140" s="216"/>
      <c r="AJ140" s="216"/>
      <c r="AK140" s="216"/>
      <c r="AL140" s="217"/>
      <c r="AM140" s="215"/>
      <c r="AN140" s="216"/>
      <c r="AO140" s="216"/>
      <c r="AP140" s="216"/>
      <c r="AQ140" s="217"/>
      <c r="AR140" s="215"/>
      <c r="AS140" s="425"/>
      <c r="AT140" s="155">
        <f t="shared" si="8"/>
        <v>0</v>
      </c>
      <c r="AU140" s="68">
        <f t="shared" si="9"/>
        <v>0</v>
      </c>
      <c r="AV140" s="69">
        <f t="shared" si="10"/>
        <v>0</v>
      </c>
      <c r="AW140" s="155">
        <f t="shared" si="11"/>
        <v>0</v>
      </c>
      <c r="AY140" s="24"/>
      <c r="AZ140" s="24"/>
    </row>
    <row r="141" spans="1:52" ht="12" customHeight="1">
      <c r="A141" s="156"/>
      <c r="B141" s="55" t="s">
        <v>219</v>
      </c>
      <c r="C141" s="33">
        <v>1</v>
      </c>
      <c r="D141" s="226"/>
      <c r="E141" s="224"/>
      <c r="F141" s="224"/>
      <c r="G141" s="224"/>
      <c r="H141" s="225"/>
      <c r="I141" s="226"/>
      <c r="J141" s="224"/>
      <c r="K141" s="224"/>
      <c r="L141" s="224"/>
      <c r="M141" s="225"/>
      <c r="N141" s="226"/>
      <c r="O141" s="224"/>
      <c r="P141" s="224"/>
      <c r="Q141" s="224"/>
      <c r="R141" s="225"/>
      <c r="S141" s="221"/>
      <c r="T141" s="222"/>
      <c r="U141" s="222"/>
      <c r="V141" s="222"/>
      <c r="W141" s="223"/>
      <c r="X141" s="221"/>
      <c r="Y141" s="222"/>
      <c r="Z141" s="222"/>
      <c r="AA141" s="222"/>
      <c r="AB141" s="223"/>
      <c r="AC141" s="221"/>
      <c r="AD141" s="222"/>
      <c r="AE141" s="222"/>
      <c r="AF141" s="222"/>
      <c r="AG141" s="223"/>
      <c r="AH141" s="221"/>
      <c r="AI141" s="222"/>
      <c r="AJ141" s="222"/>
      <c r="AK141" s="222"/>
      <c r="AL141" s="223"/>
      <c r="AM141" s="221"/>
      <c r="AN141" s="222"/>
      <c r="AO141" s="222"/>
      <c r="AP141" s="222"/>
      <c r="AQ141" s="223"/>
      <c r="AR141" s="221"/>
      <c r="AS141" s="424"/>
      <c r="AT141" s="152">
        <f t="shared" si="8"/>
        <v>0</v>
      </c>
      <c r="AU141" s="87">
        <f t="shared" si="9"/>
        <v>0</v>
      </c>
      <c r="AV141" s="88">
        <f t="shared" si="10"/>
        <v>0</v>
      </c>
      <c r="AW141" s="152">
        <f t="shared" si="11"/>
        <v>0</v>
      </c>
      <c r="AY141" s="24"/>
      <c r="AZ141" s="24"/>
    </row>
    <row r="142" spans="1:52" ht="12" customHeight="1">
      <c r="A142" s="153"/>
      <c r="B142" s="54" t="s">
        <v>220</v>
      </c>
      <c r="C142" s="38">
        <v>0</v>
      </c>
      <c r="D142" s="214"/>
      <c r="E142" s="212"/>
      <c r="F142" s="212"/>
      <c r="G142" s="212"/>
      <c r="H142" s="213"/>
      <c r="I142" s="214"/>
      <c r="J142" s="212"/>
      <c r="K142" s="212"/>
      <c r="L142" s="212"/>
      <c r="M142" s="213"/>
      <c r="N142" s="214"/>
      <c r="O142" s="212"/>
      <c r="P142" s="212"/>
      <c r="Q142" s="212"/>
      <c r="R142" s="213"/>
      <c r="S142" s="209"/>
      <c r="T142" s="210"/>
      <c r="U142" s="210"/>
      <c r="V142" s="210"/>
      <c r="W142" s="211"/>
      <c r="X142" s="209"/>
      <c r="Y142" s="210"/>
      <c r="Z142" s="210"/>
      <c r="AA142" s="210"/>
      <c r="AB142" s="211"/>
      <c r="AC142" s="209"/>
      <c r="AD142" s="210"/>
      <c r="AE142" s="210"/>
      <c r="AF142" s="210"/>
      <c r="AG142" s="211"/>
      <c r="AH142" s="209"/>
      <c r="AI142" s="210"/>
      <c r="AJ142" s="210"/>
      <c r="AK142" s="210"/>
      <c r="AL142" s="211"/>
      <c r="AM142" s="209"/>
      <c r="AN142" s="210"/>
      <c r="AO142" s="210"/>
      <c r="AP142" s="210"/>
      <c r="AQ142" s="211"/>
      <c r="AR142" s="209"/>
      <c r="AS142" s="39"/>
      <c r="AT142" s="152">
        <f t="shared" si="8"/>
        <v>0</v>
      </c>
      <c r="AU142" s="87">
        <f t="shared" si="9"/>
        <v>0</v>
      </c>
      <c r="AV142" s="88">
        <f t="shared" si="10"/>
        <v>0</v>
      </c>
      <c r="AW142" s="152">
        <f t="shared" si="11"/>
        <v>0</v>
      </c>
      <c r="AY142" s="24"/>
      <c r="AZ142" s="24"/>
    </row>
    <row r="143" spans="1:52" ht="12" customHeight="1">
      <c r="A143" s="153"/>
      <c r="B143" s="54" t="s">
        <v>221</v>
      </c>
      <c r="C143" s="38">
        <v>1</v>
      </c>
      <c r="D143" s="214"/>
      <c r="E143" s="212"/>
      <c r="F143" s="212"/>
      <c r="G143" s="212"/>
      <c r="H143" s="213"/>
      <c r="I143" s="214"/>
      <c r="J143" s="212"/>
      <c r="K143" s="212"/>
      <c r="L143" s="212"/>
      <c r="M143" s="213"/>
      <c r="N143" s="214"/>
      <c r="O143" s="212"/>
      <c r="P143" s="212"/>
      <c r="Q143" s="212"/>
      <c r="R143" s="213"/>
      <c r="S143" s="209"/>
      <c r="T143" s="210"/>
      <c r="U143" s="210"/>
      <c r="V143" s="210"/>
      <c r="W143" s="211"/>
      <c r="X143" s="209"/>
      <c r="Y143" s="210"/>
      <c r="Z143" s="210"/>
      <c r="AA143" s="210"/>
      <c r="AB143" s="211"/>
      <c r="AC143" s="209"/>
      <c r="AD143" s="210"/>
      <c r="AE143" s="210"/>
      <c r="AF143" s="210"/>
      <c r="AG143" s="211"/>
      <c r="AH143" s="209"/>
      <c r="AI143" s="210"/>
      <c r="AJ143" s="210"/>
      <c r="AK143" s="210"/>
      <c r="AL143" s="211"/>
      <c r="AM143" s="209"/>
      <c r="AN143" s="210"/>
      <c r="AO143" s="210"/>
      <c r="AP143" s="210"/>
      <c r="AQ143" s="211"/>
      <c r="AR143" s="209"/>
      <c r="AS143" s="39"/>
      <c r="AT143" s="152">
        <f t="shared" si="8"/>
        <v>0</v>
      </c>
      <c r="AU143" s="87">
        <f t="shared" si="9"/>
        <v>0</v>
      </c>
      <c r="AV143" s="88">
        <f t="shared" si="10"/>
        <v>0</v>
      </c>
      <c r="AW143" s="152">
        <f t="shared" si="11"/>
        <v>0</v>
      </c>
      <c r="AY143" s="24"/>
      <c r="AZ143" s="24"/>
    </row>
    <row r="144" spans="1:52" ht="12" customHeight="1">
      <c r="A144" s="153"/>
      <c r="B144" s="54" t="s">
        <v>222</v>
      </c>
      <c r="C144" s="38">
        <v>0</v>
      </c>
      <c r="D144" s="214"/>
      <c r="E144" s="212"/>
      <c r="F144" s="212"/>
      <c r="G144" s="212"/>
      <c r="H144" s="213"/>
      <c r="I144" s="214"/>
      <c r="J144" s="212"/>
      <c r="K144" s="212"/>
      <c r="L144" s="212"/>
      <c r="M144" s="213"/>
      <c r="N144" s="214"/>
      <c r="O144" s="212"/>
      <c r="P144" s="212"/>
      <c r="Q144" s="212"/>
      <c r="R144" s="213"/>
      <c r="S144" s="209"/>
      <c r="T144" s="210"/>
      <c r="U144" s="210"/>
      <c r="V144" s="210"/>
      <c r="W144" s="211"/>
      <c r="X144" s="209"/>
      <c r="Y144" s="210"/>
      <c r="Z144" s="210"/>
      <c r="AA144" s="210"/>
      <c r="AB144" s="211"/>
      <c r="AC144" s="209"/>
      <c r="AD144" s="210"/>
      <c r="AE144" s="210"/>
      <c r="AF144" s="210"/>
      <c r="AG144" s="211"/>
      <c r="AH144" s="209"/>
      <c r="AI144" s="210"/>
      <c r="AJ144" s="210"/>
      <c r="AK144" s="210"/>
      <c r="AL144" s="211"/>
      <c r="AM144" s="209"/>
      <c r="AN144" s="210"/>
      <c r="AO144" s="210"/>
      <c r="AP144" s="210"/>
      <c r="AQ144" s="211"/>
      <c r="AR144" s="209"/>
      <c r="AS144" s="39"/>
      <c r="AT144" s="152">
        <f t="shared" si="8"/>
        <v>0</v>
      </c>
      <c r="AU144" s="87">
        <f t="shared" si="9"/>
        <v>0</v>
      </c>
      <c r="AV144" s="88">
        <f t="shared" si="10"/>
        <v>0</v>
      </c>
      <c r="AW144" s="152">
        <f t="shared" si="11"/>
        <v>0</v>
      </c>
      <c r="AY144" s="24"/>
      <c r="AZ144" s="24"/>
    </row>
    <row r="145" spans="1:52" ht="12" customHeight="1" thickBot="1">
      <c r="A145" s="157"/>
      <c r="B145" s="59" t="s">
        <v>223</v>
      </c>
      <c r="C145" s="34">
        <v>1</v>
      </c>
      <c r="D145" s="232"/>
      <c r="E145" s="230"/>
      <c r="F145" s="230"/>
      <c r="G145" s="230"/>
      <c r="H145" s="231"/>
      <c r="I145" s="232"/>
      <c r="J145" s="230"/>
      <c r="K145" s="230"/>
      <c r="L145" s="230"/>
      <c r="M145" s="231"/>
      <c r="N145" s="232"/>
      <c r="O145" s="230"/>
      <c r="P145" s="230"/>
      <c r="Q145" s="230"/>
      <c r="R145" s="231"/>
      <c r="S145" s="227"/>
      <c r="T145" s="228"/>
      <c r="U145" s="228"/>
      <c r="V145" s="228"/>
      <c r="W145" s="229"/>
      <c r="X145" s="227"/>
      <c r="Y145" s="228"/>
      <c r="Z145" s="228"/>
      <c r="AA145" s="228"/>
      <c r="AB145" s="229"/>
      <c r="AC145" s="227"/>
      <c r="AD145" s="228"/>
      <c r="AE145" s="228"/>
      <c r="AF145" s="228"/>
      <c r="AG145" s="229"/>
      <c r="AH145" s="227"/>
      <c r="AI145" s="228"/>
      <c r="AJ145" s="228"/>
      <c r="AK145" s="228"/>
      <c r="AL145" s="229"/>
      <c r="AM145" s="227"/>
      <c r="AN145" s="228"/>
      <c r="AO145" s="228"/>
      <c r="AP145" s="228"/>
      <c r="AQ145" s="229"/>
      <c r="AR145" s="227"/>
      <c r="AS145" s="426"/>
      <c r="AT145" s="158">
        <f t="shared" si="8"/>
        <v>0</v>
      </c>
      <c r="AU145" s="65">
        <f t="shared" si="9"/>
        <v>0</v>
      </c>
      <c r="AV145" s="67">
        <f t="shared" si="10"/>
        <v>0</v>
      </c>
      <c r="AW145" s="158">
        <f t="shared" si="11"/>
        <v>0</v>
      </c>
      <c r="AY145" s="24"/>
      <c r="AZ145" s="24"/>
    </row>
    <row r="146" spans="1:52" ht="12" customHeight="1">
      <c r="A146" s="159"/>
      <c r="B146" s="55" t="s">
        <v>224</v>
      </c>
      <c r="C146" s="86">
        <v>0</v>
      </c>
      <c r="D146" s="207"/>
      <c r="E146" s="205"/>
      <c r="F146" s="205"/>
      <c r="G146" s="205"/>
      <c r="H146" s="206"/>
      <c r="I146" s="207"/>
      <c r="J146" s="205"/>
      <c r="K146" s="205"/>
      <c r="L146" s="205"/>
      <c r="M146" s="206"/>
      <c r="N146" s="207"/>
      <c r="O146" s="205"/>
      <c r="P146" s="205"/>
      <c r="Q146" s="205"/>
      <c r="R146" s="206"/>
      <c r="S146" s="202"/>
      <c r="T146" s="203"/>
      <c r="U146" s="203"/>
      <c r="V146" s="203"/>
      <c r="W146" s="204"/>
      <c r="X146" s="202"/>
      <c r="Y146" s="203"/>
      <c r="Z146" s="203"/>
      <c r="AA146" s="203"/>
      <c r="AB146" s="204"/>
      <c r="AC146" s="202"/>
      <c r="AD146" s="203"/>
      <c r="AE146" s="203"/>
      <c r="AF146" s="203"/>
      <c r="AG146" s="204"/>
      <c r="AH146" s="202"/>
      <c r="AI146" s="203"/>
      <c r="AJ146" s="203"/>
      <c r="AK146" s="203"/>
      <c r="AL146" s="204"/>
      <c r="AM146" s="238"/>
      <c r="AN146" s="233"/>
      <c r="AO146" s="233"/>
      <c r="AP146" s="233"/>
      <c r="AQ146" s="239"/>
      <c r="AR146" s="238"/>
      <c r="AS146" s="424"/>
      <c r="AT146" s="163">
        <f t="shared" si="8"/>
        <v>0</v>
      </c>
      <c r="AU146" s="87">
        <f t="shared" si="9"/>
        <v>0</v>
      </c>
      <c r="AV146" s="88">
        <f t="shared" si="10"/>
        <v>0</v>
      </c>
      <c r="AW146" s="152">
        <f t="shared" si="11"/>
        <v>0</v>
      </c>
      <c r="AY146" s="24"/>
      <c r="AZ146" s="52"/>
    </row>
    <row r="147" spans="1:52" ht="12" customHeight="1">
      <c r="A147" s="153"/>
      <c r="B147" s="54" t="s">
        <v>225</v>
      </c>
      <c r="C147" s="38">
        <v>1</v>
      </c>
      <c r="D147" s="214"/>
      <c r="E147" s="212"/>
      <c r="F147" s="212"/>
      <c r="G147" s="212"/>
      <c r="H147" s="213"/>
      <c r="I147" s="214"/>
      <c r="J147" s="212"/>
      <c r="K147" s="212"/>
      <c r="L147" s="212"/>
      <c r="M147" s="213"/>
      <c r="N147" s="214"/>
      <c r="O147" s="212"/>
      <c r="P147" s="212"/>
      <c r="Q147" s="212"/>
      <c r="R147" s="213"/>
      <c r="S147" s="209"/>
      <c r="T147" s="210"/>
      <c r="U147" s="210"/>
      <c r="V147" s="210"/>
      <c r="W147" s="211"/>
      <c r="X147" s="209"/>
      <c r="Y147" s="210"/>
      <c r="Z147" s="210"/>
      <c r="AA147" s="210"/>
      <c r="AB147" s="211"/>
      <c r="AC147" s="209"/>
      <c r="AD147" s="210"/>
      <c r="AE147" s="210"/>
      <c r="AF147" s="210"/>
      <c r="AG147" s="211"/>
      <c r="AH147" s="209"/>
      <c r="AI147" s="210"/>
      <c r="AJ147" s="210"/>
      <c r="AK147" s="210"/>
      <c r="AL147" s="211"/>
      <c r="AM147" s="209"/>
      <c r="AN147" s="210"/>
      <c r="AO147" s="210"/>
      <c r="AP147" s="210"/>
      <c r="AQ147" s="211"/>
      <c r="AR147" s="209"/>
      <c r="AS147" s="39"/>
      <c r="AT147" s="152">
        <f t="shared" si="8"/>
        <v>0</v>
      </c>
      <c r="AU147" s="87">
        <f t="shared" si="9"/>
        <v>0</v>
      </c>
      <c r="AV147" s="88">
        <f t="shared" si="10"/>
        <v>0</v>
      </c>
      <c r="AW147" s="152">
        <f t="shared" si="11"/>
        <v>0</v>
      </c>
      <c r="AY147" s="3"/>
      <c r="AZ147" s="3"/>
    </row>
    <row r="148" spans="1:52" ht="12" customHeight="1">
      <c r="A148" s="153"/>
      <c r="B148" s="54" t="s">
        <v>226</v>
      </c>
      <c r="C148" s="38">
        <v>0</v>
      </c>
      <c r="D148" s="214"/>
      <c r="E148" s="212"/>
      <c r="F148" s="212"/>
      <c r="G148" s="212"/>
      <c r="H148" s="213"/>
      <c r="I148" s="214"/>
      <c r="J148" s="212"/>
      <c r="K148" s="212"/>
      <c r="L148" s="212"/>
      <c r="M148" s="213"/>
      <c r="N148" s="214"/>
      <c r="O148" s="212"/>
      <c r="P148" s="212"/>
      <c r="Q148" s="212"/>
      <c r="R148" s="213"/>
      <c r="S148" s="209"/>
      <c r="T148" s="210"/>
      <c r="U148" s="210"/>
      <c r="V148" s="210"/>
      <c r="W148" s="211"/>
      <c r="X148" s="209"/>
      <c r="Y148" s="210"/>
      <c r="Z148" s="210"/>
      <c r="AA148" s="210"/>
      <c r="AB148" s="211"/>
      <c r="AC148" s="209"/>
      <c r="AD148" s="210"/>
      <c r="AE148" s="210"/>
      <c r="AF148" s="210"/>
      <c r="AG148" s="211"/>
      <c r="AH148" s="209"/>
      <c r="AI148" s="210"/>
      <c r="AJ148" s="210"/>
      <c r="AK148" s="210"/>
      <c r="AL148" s="211"/>
      <c r="AM148" s="209"/>
      <c r="AN148" s="210"/>
      <c r="AO148" s="210"/>
      <c r="AP148" s="210"/>
      <c r="AQ148" s="211"/>
      <c r="AR148" s="209"/>
      <c r="AS148" s="39"/>
      <c r="AT148" s="152">
        <f t="shared" si="8"/>
        <v>0</v>
      </c>
      <c r="AU148" s="87">
        <f t="shared" si="9"/>
        <v>0</v>
      </c>
      <c r="AV148" s="88">
        <f t="shared" si="10"/>
        <v>0</v>
      </c>
      <c r="AW148" s="152">
        <f t="shared" si="11"/>
        <v>0</v>
      </c>
    </row>
    <row r="149" spans="1:52" ht="12" customHeight="1">
      <c r="A149" s="153"/>
      <c r="B149" s="54" t="s">
        <v>227</v>
      </c>
      <c r="C149" s="38">
        <v>1</v>
      </c>
      <c r="D149" s="214"/>
      <c r="E149" s="212"/>
      <c r="F149" s="212"/>
      <c r="G149" s="212"/>
      <c r="H149" s="213"/>
      <c r="I149" s="214"/>
      <c r="J149" s="212"/>
      <c r="K149" s="212"/>
      <c r="L149" s="212"/>
      <c r="M149" s="213"/>
      <c r="N149" s="214"/>
      <c r="O149" s="212"/>
      <c r="P149" s="212"/>
      <c r="Q149" s="212"/>
      <c r="R149" s="213"/>
      <c r="S149" s="209"/>
      <c r="T149" s="210"/>
      <c r="U149" s="210"/>
      <c r="V149" s="210"/>
      <c r="W149" s="211"/>
      <c r="X149" s="209"/>
      <c r="Y149" s="210"/>
      <c r="Z149" s="210"/>
      <c r="AA149" s="210"/>
      <c r="AB149" s="211"/>
      <c r="AC149" s="209"/>
      <c r="AD149" s="210"/>
      <c r="AE149" s="210"/>
      <c r="AF149" s="210"/>
      <c r="AG149" s="211"/>
      <c r="AH149" s="209"/>
      <c r="AI149" s="210"/>
      <c r="AJ149" s="210"/>
      <c r="AK149" s="210"/>
      <c r="AL149" s="211"/>
      <c r="AM149" s="209"/>
      <c r="AN149" s="210"/>
      <c r="AO149" s="210"/>
      <c r="AP149" s="210"/>
      <c r="AQ149" s="211"/>
      <c r="AR149" s="209"/>
      <c r="AS149" s="39"/>
      <c r="AT149" s="152">
        <f t="shared" si="8"/>
        <v>0</v>
      </c>
      <c r="AU149" s="87">
        <f t="shared" si="9"/>
        <v>0</v>
      </c>
      <c r="AV149" s="88">
        <f t="shared" si="10"/>
        <v>0</v>
      </c>
      <c r="AW149" s="152">
        <f t="shared" si="11"/>
        <v>0</v>
      </c>
      <c r="AY149" s="3"/>
    </row>
    <row r="150" spans="1:52" ht="12" customHeight="1" thickBot="1">
      <c r="A150" s="154"/>
      <c r="B150" s="56" t="s">
        <v>228</v>
      </c>
      <c r="C150" s="46">
        <v>0</v>
      </c>
      <c r="D150" s="220"/>
      <c r="E150" s="218"/>
      <c r="F150" s="218"/>
      <c r="G150" s="218"/>
      <c r="H150" s="219"/>
      <c r="I150" s="220"/>
      <c r="J150" s="218"/>
      <c r="K150" s="218"/>
      <c r="L150" s="218"/>
      <c r="M150" s="219"/>
      <c r="N150" s="220"/>
      <c r="O150" s="218"/>
      <c r="P150" s="218"/>
      <c r="Q150" s="218"/>
      <c r="R150" s="219"/>
      <c r="S150" s="215"/>
      <c r="T150" s="216"/>
      <c r="U150" s="216"/>
      <c r="V150" s="216"/>
      <c r="W150" s="217"/>
      <c r="X150" s="215"/>
      <c r="Y150" s="216"/>
      <c r="Z150" s="216"/>
      <c r="AA150" s="216"/>
      <c r="AB150" s="217"/>
      <c r="AC150" s="215"/>
      <c r="AD150" s="216"/>
      <c r="AE150" s="216"/>
      <c r="AF150" s="216"/>
      <c r="AG150" s="217"/>
      <c r="AH150" s="215"/>
      <c r="AI150" s="216"/>
      <c r="AJ150" s="216"/>
      <c r="AK150" s="216"/>
      <c r="AL150" s="217"/>
      <c r="AM150" s="215"/>
      <c r="AN150" s="216"/>
      <c r="AO150" s="216"/>
      <c r="AP150" s="216"/>
      <c r="AQ150" s="217"/>
      <c r="AR150" s="215"/>
      <c r="AS150" s="425"/>
      <c r="AT150" s="155">
        <f t="shared" si="8"/>
        <v>0</v>
      </c>
      <c r="AU150" s="68">
        <f t="shared" si="9"/>
        <v>0</v>
      </c>
      <c r="AV150" s="69">
        <f t="shared" si="10"/>
        <v>0</v>
      </c>
      <c r="AW150" s="155">
        <f t="shared" si="11"/>
        <v>0</v>
      </c>
      <c r="AY150" s="7"/>
      <c r="AZ150" s="7"/>
    </row>
    <row r="151" spans="1:52" ht="12" customHeight="1">
      <c r="A151" s="156"/>
      <c r="B151" s="57" t="s">
        <v>229</v>
      </c>
      <c r="C151" s="33">
        <v>1</v>
      </c>
      <c r="D151" s="226"/>
      <c r="E151" s="224"/>
      <c r="F151" s="224"/>
      <c r="G151" s="224"/>
      <c r="H151" s="225"/>
      <c r="I151" s="226"/>
      <c r="J151" s="224"/>
      <c r="K151" s="224"/>
      <c r="L151" s="224"/>
      <c r="M151" s="225"/>
      <c r="N151" s="226"/>
      <c r="O151" s="224"/>
      <c r="P151" s="224"/>
      <c r="Q151" s="224"/>
      <c r="R151" s="225"/>
      <c r="S151" s="221"/>
      <c r="T151" s="222"/>
      <c r="U151" s="222"/>
      <c r="V151" s="222"/>
      <c r="W151" s="223"/>
      <c r="X151" s="221"/>
      <c r="Y151" s="222"/>
      <c r="Z151" s="222"/>
      <c r="AA151" s="222"/>
      <c r="AB151" s="223"/>
      <c r="AC151" s="221"/>
      <c r="AD151" s="222"/>
      <c r="AE151" s="222"/>
      <c r="AF151" s="222"/>
      <c r="AG151" s="223"/>
      <c r="AH151" s="221"/>
      <c r="AI151" s="222"/>
      <c r="AJ151" s="222"/>
      <c r="AK151" s="222"/>
      <c r="AL151" s="223"/>
      <c r="AM151" s="221"/>
      <c r="AN151" s="222"/>
      <c r="AO151" s="222"/>
      <c r="AP151" s="222"/>
      <c r="AQ151" s="223"/>
      <c r="AR151" s="221"/>
      <c r="AS151" s="424"/>
      <c r="AT151" s="152">
        <f t="shared" si="8"/>
        <v>0</v>
      </c>
      <c r="AU151" s="87">
        <f t="shared" si="9"/>
        <v>0</v>
      </c>
      <c r="AV151" s="88">
        <f t="shared" si="10"/>
        <v>0</v>
      </c>
      <c r="AW151" s="152">
        <f t="shared" si="11"/>
        <v>0</v>
      </c>
      <c r="AY151" s="7"/>
      <c r="AZ151" s="7"/>
    </row>
    <row r="152" spans="1:52" ht="12" customHeight="1">
      <c r="A152" s="153"/>
      <c r="B152" s="54" t="s">
        <v>230</v>
      </c>
      <c r="C152" s="38">
        <v>0</v>
      </c>
      <c r="D152" s="214"/>
      <c r="E152" s="212"/>
      <c r="F152" s="212"/>
      <c r="G152" s="212"/>
      <c r="H152" s="213"/>
      <c r="I152" s="214"/>
      <c r="J152" s="212"/>
      <c r="K152" s="212"/>
      <c r="L152" s="212"/>
      <c r="M152" s="213"/>
      <c r="N152" s="214"/>
      <c r="O152" s="212"/>
      <c r="P152" s="212"/>
      <c r="Q152" s="212"/>
      <c r="R152" s="213"/>
      <c r="S152" s="209"/>
      <c r="T152" s="210"/>
      <c r="U152" s="210"/>
      <c r="V152" s="210"/>
      <c r="W152" s="211"/>
      <c r="X152" s="209"/>
      <c r="Y152" s="210"/>
      <c r="Z152" s="210"/>
      <c r="AA152" s="210"/>
      <c r="AB152" s="211"/>
      <c r="AC152" s="209"/>
      <c r="AD152" s="210"/>
      <c r="AE152" s="210"/>
      <c r="AF152" s="210"/>
      <c r="AG152" s="211"/>
      <c r="AH152" s="209"/>
      <c r="AI152" s="210"/>
      <c r="AJ152" s="210"/>
      <c r="AK152" s="210"/>
      <c r="AL152" s="211"/>
      <c r="AM152" s="209"/>
      <c r="AN152" s="210"/>
      <c r="AO152" s="210"/>
      <c r="AP152" s="210"/>
      <c r="AQ152" s="211"/>
      <c r="AR152" s="209"/>
      <c r="AS152" s="39"/>
      <c r="AT152" s="152">
        <f t="shared" si="8"/>
        <v>0</v>
      </c>
      <c r="AU152" s="87">
        <f t="shared" si="9"/>
        <v>0</v>
      </c>
      <c r="AV152" s="88">
        <f t="shared" si="10"/>
        <v>0</v>
      </c>
      <c r="AW152" s="152">
        <f t="shared" si="11"/>
        <v>0</v>
      </c>
      <c r="AY152" s="7"/>
      <c r="AZ152" s="7"/>
    </row>
    <row r="153" spans="1:52" ht="12" customHeight="1">
      <c r="A153" s="153"/>
      <c r="B153" s="54" t="s">
        <v>231</v>
      </c>
      <c r="C153" s="38">
        <v>1</v>
      </c>
      <c r="D153" s="214"/>
      <c r="E153" s="212"/>
      <c r="F153" s="212"/>
      <c r="G153" s="212"/>
      <c r="H153" s="213"/>
      <c r="I153" s="214"/>
      <c r="J153" s="212"/>
      <c r="K153" s="212"/>
      <c r="L153" s="212"/>
      <c r="M153" s="213"/>
      <c r="N153" s="214"/>
      <c r="O153" s="212"/>
      <c r="P153" s="212"/>
      <c r="Q153" s="212"/>
      <c r="R153" s="213"/>
      <c r="S153" s="209"/>
      <c r="T153" s="210"/>
      <c r="U153" s="210"/>
      <c r="V153" s="210"/>
      <c r="W153" s="211"/>
      <c r="X153" s="209"/>
      <c r="Y153" s="210"/>
      <c r="Z153" s="210"/>
      <c r="AA153" s="210"/>
      <c r="AB153" s="211"/>
      <c r="AC153" s="209"/>
      <c r="AD153" s="210"/>
      <c r="AE153" s="210"/>
      <c r="AF153" s="210"/>
      <c r="AG153" s="211"/>
      <c r="AH153" s="209"/>
      <c r="AI153" s="210"/>
      <c r="AJ153" s="210"/>
      <c r="AK153" s="210"/>
      <c r="AL153" s="211"/>
      <c r="AM153" s="209"/>
      <c r="AN153" s="210"/>
      <c r="AO153" s="210"/>
      <c r="AP153" s="210"/>
      <c r="AQ153" s="211"/>
      <c r="AR153" s="209"/>
      <c r="AS153" s="39"/>
      <c r="AT153" s="152">
        <f t="shared" si="8"/>
        <v>0</v>
      </c>
      <c r="AU153" s="87">
        <f t="shared" si="9"/>
        <v>0</v>
      </c>
      <c r="AV153" s="88">
        <f t="shared" si="10"/>
        <v>0</v>
      </c>
      <c r="AW153" s="152">
        <f t="shared" si="11"/>
        <v>0</v>
      </c>
    </row>
    <row r="154" spans="1:52" ht="12" customHeight="1">
      <c r="A154" s="153"/>
      <c r="B154" s="54" t="s">
        <v>232</v>
      </c>
      <c r="C154" s="38">
        <v>0</v>
      </c>
      <c r="D154" s="214"/>
      <c r="E154" s="212"/>
      <c r="F154" s="212"/>
      <c r="G154" s="212"/>
      <c r="H154" s="213"/>
      <c r="I154" s="214"/>
      <c r="J154" s="212"/>
      <c r="K154" s="212"/>
      <c r="L154" s="212"/>
      <c r="M154" s="213"/>
      <c r="N154" s="214"/>
      <c r="O154" s="212"/>
      <c r="P154" s="212"/>
      <c r="Q154" s="212"/>
      <c r="R154" s="213"/>
      <c r="S154" s="209"/>
      <c r="T154" s="210"/>
      <c r="U154" s="210"/>
      <c r="V154" s="210"/>
      <c r="W154" s="211"/>
      <c r="X154" s="209"/>
      <c r="Y154" s="210"/>
      <c r="Z154" s="210"/>
      <c r="AA154" s="210"/>
      <c r="AB154" s="211"/>
      <c r="AC154" s="209"/>
      <c r="AD154" s="210"/>
      <c r="AE154" s="210"/>
      <c r="AF154" s="210"/>
      <c r="AG154" s="211"/>
      <c r="AH154" s="209"/>
      <c r="AI154" s="210"/>
      <c r="AJ154" s="210"/>
      <c r="AK154" s="210"/>
      <c r="AL154" s="211"/>
      <c r="AM154" s="209"/>
      <c r="AN154" s="210"/>
      <c r="AO154" s="210"/>
      <c r="AP154" s="210"/>
      <c r="AQ154" s="211"/>
      <c r="AR154" s="209"/>
      <c r="AS154" s="39"/>
      <c r="AT154" s="152">
        <f t="shared" si="8"/>
        <v>0</v>
      </c>
      <c r="AU154" s="87">
        <f t="shared" si="9"/>
        <v>0</v>
      </c>
      <c r="AV154" s="88">
        <f t="shared" si="10"/>
        <v>0</v>
      </c>
      <c r="AW154" s="152">
        <f t="shared" si="11"/>
        <v>0</v>
      </c>
    </row>
    <row r="155" spans="1:52" ht="12" customHeight="1" thickBot="1">
      <c r="A155" s="157"/>
      <c r="B155" s="56" t="s">
        <v>233</v>
      </c>
      <c r="C155" s="34">
        <v>1</v>
      </c>
      <c r="D155" s="232"/>
      <c r="E155" s="230"/>
      <c r="F155" s="230"/>
      <c r="G155" s="230"/>
      <c r="H155" s="231"/>
      <c r="I155" s="232"/>
      <c r="J155" s="230"/>
      <c r="K155" s="230"/>
      <c r="L155" s="230"/>
      <c r="M155" s="231"/>
      <c r="N155" s="232"/>
      <c r="O155" s="230"/>
      <c r="P155" s="230"/>
      <c r="Q155" s="230"/>
      <c r="R155" s="231"/>
      <c r="S155" s="227"/>
      <c r="T155" s="228"/>
      <c r="U155" s="228"/>
      <c r="V155" s="228"/>
      <c r="W155" s="229"/>
      <c r="X155" s="227"/>
      <c r="Y155" s="228"/>
      <c r="Z155" s="228"/>
      <c r="AA155" s="228"/>
      <c r="AB155" s="229"/>
      <c r="AC155" s="227"/>
      <c r="AD155" s="228"/>
      <c r="AE155" s="228"/>
      <c r="AF155" s="228"/>
      <c r="AG155" s="229"/>
      <c r="AH155" s="227"/>
      <c r="AI155" s="228"/>
      <c r="AJ155" s="228"/>
      <c r="AK155" s="228"/>
      <c r="AL155" s="229"/>
      <c r="AM155" s="227"/>
      <c r="AN155" s="228"/>
      <c r="AO155" s="228"/>
      <c r="AP155" s="228"/>
      <c r="AQ155" s="229"/>
      <c r="AR155" s="227"/>
      <c r="AS155" s="426"/>
      <c r="AT155" s="158">
        <f t="shared" si="8"/>
        <v>0</v>
      </c>
      <c r="AU155" s="65">
        <f t="shared" si="9"/>
        <v>0</v>
      </c>
      <c r="AV155" s="67">
        <f t="shared" si="10"/>
        <v>0</v>
      </c>
      <c r="AW155" s="158">
        <f t="shared" si="11"/>
        <v>0</v>
      </c>
    </row>
    <row r="156" spans="1:52" ht="12" customHeight="1">
      <c r="A156" s="159"/>
      <c r="B156" s="53" t="s">
        <v>234</v>
      </c>
      <c r="C156" s="160">
        <v>0</v>
      </c>
      <c r="D156" s="207"/>
      <c r="E156" s="205"/>
      <c r="F156" s="205"/>
      <c r="G156" s="205"/>
      <c r="H156" s="206"/>
      <c r="I156" s="207"/>
      <c r="J156" s="205"/>
      <c r="K156" s="205"/>
      <c r="L156" s="205"/>
      <c r="M156" s="206"/>
      <c r="N156" s="207"/>
      <c r="O156" s="205"/>
      <c r="P156" s="205"/>
      <c r="Q156" s="205"/>
      <c r="R156" s="206"/>
      <c r="S156" s="202"/>
      <c r="T156" s="203"/>
      <c r="U156" s="203"/>
      <c r="V156" s="203"/>
      <c r="W156" s="204"/>
      <c r="X156" s="202"/>
      <c r="Y156" s="203"/>
      <c r="Z156" s="203"/>
      <c r="AA156" s="203"/>
      <c r="AB156" s="204"/>
      <c r="AC156" s="202"/>
      <c r="AD156" s="203"/>
      <c r="AE156" s="203"/>
      <c r="AF156" s="203"/>
      <c r="AG156" s="204"/>
      <c r="AH156" s="202"/>
      <c r="AI156" s="203"/>
      <c r="AJ156" s="203"/>
      <c r="AK156" s="203"/>
      <c r="AL156" s="204"/>
      <c r="AM156" s="238"/>
      <c r="AN156" s="233"/>
      <c r="AO156" s="233"/>
      <c r="AP156" s="233"/>
      <c r="AQ156" s="239"/>
      <c r="AR156" s="238"/>
      <c r="AS156" s="427"/>
      <c r="AT156" s="163">
        <f t="shared" si="8"/>
        <v>0</v>
      </c>
      <c r="AU156" s="87">
        <f t="shared" si="9"/>
        <v>0</v>
      </c>
      <c r="AV156" s="88">
        <f t="shared" si="10"/>
        <v>0</v>
      </c>
      <c r="AW156" s="152">
        <f t="shared" si="11"/>
        <v>0</v>
      </c>
    </row>
    <row r="157" spans="1:52" ht="12" customHeight="1">
      <c r="A157" s="153"/>
      <c r="B157" s="54" t="s">
        <v>235</v>
      </c>
      <c r="C157" s="38">
        <v>1</v>
      </c>
      <c r="D157" s="214"/>
      <c r="E157" s="212"/>
      <c r="F157" s="212"/>
      <c r="G157" s="212"/>
      <c r="H157" s="213"/>
      <c r="I157" s="214"/>
      <c r="J157" s="212"/>
      <c r="K157" s="212"/>
      <c r="L157" s="212"/>
      <c r="M157" s="213"/>
      <c r="N157" s="214"/>
      <c r="O157" s="212"/>
      <c r="P157" s="212"/>
      <c r="Q157" s="212"/>
      <c r="R157" s="213"/>
      <c r="S157" s="209"/>
      <c r="T157" s="210"/>
      <c r="U157" s="210"/>
      <c r="V157" s="210"/>
      <c r="W157" s="211"/>
      <c r="X157" s="209"/>
      <c r="Y157" s="210"/>
      <c r="Z157" s="210"/>
      <c r="AA157" s="210"/>
      <c r="AB157" s="211"/>
      <c r="AC157" s="209"/>
      <c r="AD157" s="210"/>
      <c r="AE157" s="210"/>
      <c r="AF157" s="210"/>
      <c r="AG157" s="211"/>
      <c r="AH157" s="209"/>
      <c r="AI157" s="210"/>
      <c r="AJ157" s="210"/>
      <c r="AK157" s="210"/>
      <c r="AL157" s="211"/>
      <c r="AM157" s="209"/>
      <c r="AN157" s="210"/>
      <c r="AO157" s="210"/>
      <c r="AP157" s="210"/>
      <c r="AQ157" s="211"/>
      <c r="AR157" s="209"/>
      <c r="AS157" s="39"/>
      <c r="AT157" s="152">
        <f t="shared" si="8"/>
        <v>0</v>
      </c>
      <c r="AU157" s="87">
        <f t="shared" si="9"/>
        <v>0</v>
      </c>
      <c r="AV157" s="88">
        <f t="shared" si="10"/>
        <v>0</v>
      </c>
      <c r="AW157" s="152">
        <f t="shared" si="11"/>
        <v>0</v>
      </c>
    </row>
    <row r="158" spans="1:52" ht="12" customHeight="1">
      <c r="A158" s="153"/>
      <c r="B158" s="54" t="s">
        <v>236</v>
      </c>
      <c r="C158" s="38">
        <v>0</v>
      </c>
      <c r="D158" s="214"/>
      <c r="E158" s="212"/>
      <c r="F158" s="212"/>
      <c r="G158" s="212"/>
      <c r="H158" s="213"/>
      <c r="I158" s="214"/>
      <c r="J158" s="212"/>
      <c r="K158" s="212"/>
      <c r="L158" s="212"/>
      <c r="M158" s="213"/>
      <c r="N158" s="214"/>
      <c r="O158" s="212"/>
      <c r="P158" s="212"/>
      <c r="Q158" s="212"/>
      <c r="R158" s="213"/>
      <c r="S158" s="209"/>
      <c r="T158" s="210"/>
      <c r="U158" s="210"/>
      <c r="V158" s="210"/>
      <c r="W158" s="211"/>
      <c r="X158" s="209"/>
      <c r="Y158" s="210"/>
      <c r="Z158" s="210"/>
      <c r="AA158" s="210"/>
      <c r="AB158" s="211"/>
      <c r="AC158" s="209"/>
      <c r="AD158" s="210"/>
      <c r="AE158" s="210"/>
      <c r="AF158" s="210"/>
      <c r="AG158" s="211"/>
      <c r="AH158" s="209"/>
      <c r="AI158" s="210"/>
      <c r="AJ158" s="210"/>
      <c r="AK158" s="210"/>
      <c r="AL158" s="211"/>
      <c r="AM158" s="209"/>
      <c r="AN158" s="210"/>
      <c r="AO158" s="210"/>
      <c r="AP158" s="210"/>
      <c r="AQ158" s="211"/>
      <c r="AR158" s="209"/>
      <c r="AS158" s="39"/>
      <c r="AT158" s="152">
        <f t="shared" si="8"/>
        <v>0</v>
      </c>
      <c r="AU158" s="87">
        <f t="shared" si="9"/>
        <v>0</v>
      </c>
      <c r="AV158" s="88">
        <f t="shared" si="10"/>
        <v>0</v>
      </c>
      <c r="AW158" s="152">
        <f t="shared" si="11"/>
        <v>0</v>
      </c>
    </row>
    <row r="159" spans="1:52" ht="12" customHeight="1">
      <c r="A159" s="153"/>
      <c r="B159" s="54" t="s">
        <v>237</v>
      </c>
      <c r="C159" s="38">
        <v>1</v>
      </c>
      <c r="D159" s="214"/>
      <c r="E159" s="212"/>
      <c r="F159" s="212"/>
      <c r="G159" s="212"/>
      <c r="H159" s="213"/>
      <c r="I159" s="214"/>
      <c r="J159" s="212"/>
      <c r="K159" s="212"/>
      <c r="L159" s="212"/>
      <c r="M159" s="213"/>
      <c r="N159" s="214"/>
      <c r="O159" s="212"/>
      <c r="P159" s="212"/>
      <c r="Q159" s="212"/>
      <c r="R159" s="213"/>
      <c r="S159" s="209"/>
      <c r="T159" s="210"/>
      <c r="U159" s="210"/>
      <c r="V159" s="210"/>
      <c r="W159" s="211"/>
      <c r="X159" s="209"/>
      <c r="Y159" s="210"/>
      <c r="Z159" s="210"/>
      <c r="AA159" s="210"/>
      <c r="AB159" s="211"/>
      <c r="AC159" s="209"/>
      <c r="AD159" s="210"/>
      <c r="AE159" s="210"/>
      <c r="AF159" s="210"/>
      <c r="AG159" s="211"/>
      <c r="AH159" s="209"/>
      <c r="AI159" s="210"/>
      <c r="AJ159" s="210"/>
      <c r="AK159" s="210"/>
      <c r="AL159" s="211"/>
      <c r="AM159" s="209"/>
      <c r="AN159" s="210"/>
      <c r="AO159" s="210"/>
      <c r="AP159" s="210"/>
      <c r="AQ159" s="211"/>
      <c r="AR159" s="209"/>
      <c r="AS159" s="39"/>
      <c r="AT159" s="152">
        <f t="shared" si="8"/>
        <v>0</v>
      </c>
      <c r="AU159" s="87">
        <f t="shared" si="9"/>
        <v>0</v>
      </c>
      <c r="AV159" s="88">
        <f t="shared" si="10"/>
        <v>0</v>
      </c>
      <c r="AW159" s="152">
        <f t="shared" si="11"/>
        <v>0</v>
      </c>
    </row>
    <row r="160" spans="1:52" ht="12" customHeight="1" thickBot="1">
      <c r="A160" s="154"/>
      <c r="B160" s="58" t="s">
        <v>238</v>
      </c>
      <c r="C160" s="46">
        <v>0</v>
      </c>
      <c r="D160" s="220"/>
      <c r="E160" s="218"/>
      <c r="F160" s="218"/>
      <c r="G160" s="218"/>
      <c r="H160" s="219"/>
      <c r="I160" s="220"/>
      <c r="J160" s="218"/>
      <c r="K160" s="218"/>
      <c r="L160" s="218"/>
      <c r="M160" s="219"/>
      <c r="N160" s="220"/>
      <c r="O160" s="218"/>
      <c r="P160" s="218"/>
      <c r="Q160" s="218"/>
      <c r="R160" s="219"/>
      <c r="S160" s="215"/>
      <c r="T160" s="216"/>
      <c r="U160" s="216"/>
      <c r="V160" s="216"/>
      <c r="W160" s="217"/>
      <c r="X160" s="215"/>
      <c r="Y160" s="216"/>
      <c r="Z160" s="216"/>
      <c r="AA160" s="216"/>
      <c r="AB160" s="217"/>
      <c r="AC160" s="215"/>
      <c r="AD160" s="216"/>
      <c r="AE160" s="216"/>
      <c r="AF160" s="216"/>
      <c r="AG160" s="217"/>
      <c r="AH160" s="215"/>
      <c r="AI160" s="216"/>
      <c r="AJ160" s="216"/>
      <c r="AK160" s="216"/>
      <c r="AL160" s="217"/>
      <c r="AM160" s="215"/>
      <c r="AN160" s="216"/>
      <c r="AO160" s="216"/>
      <c r="AP160" s="216"/>
      <c r="AQ160" s="217"/>
      <c r="AR160" s="215"/>
      <c r="AS160" s="425"/>
      <c r="AT160" s="155">
        <f t="shared" si="8"/>
        <v>0</v>
      </c>
      <c r="AU160" s="68">
        <f t="shared" si="9"/>
        <v>0</v>
      </c>
      <c r="AV160" s="69">
        <f t="shared" si="10"/>
        <v>0</v>
      </c>
      <c r="AW160" s="155">
        <f t="shared" si="11"/>
        <v>0</v>
      </c>
    </row>
    <row r="161" spans="1:52" ht="12" customHeight="1">
      <c r="A161" s="156"/>
      <c r="B161" s="55" t="s">
        <v>239</v>
      </c>
      <c r="C161" s="33">
        <v>1</v>
      </c>
      <c r="D161" s="226"/>
      <c r="E161" s="224"/>
      <c r="F161" s="224"/>
      <c r="G161" s="224"/>
      <c r="H161" s="225"/>
      <c r="I161" s="226"/>
      <c r="J161" s="224"/>
      <c r="K161" s="224"/>
      <c r="L161" s="224"/>
      <c r="M161" s="225"/>
      <c r="N161" s="226"/>
      <c r="O161" s="224"/>
      <c r="P161" s="224"/>
      <c r="Q161" s="224"/>
      <c r="R161" s="225"/>
      <c r="S161" s="221"/>
      <c r="T161" s="222"/>
      <c r="U161" s="222"/>
      <c r="V161" s="222"/>
      <c r="W161" s="223"/>
      <c r="X161" s="221"/>
      <c r="Y161" s="222"/>
      <c r="Z161" s="222"/>
      <c r="AA161" s="222"/>
      <c r="AB161" s="223"/>
      <c r="AC161" s="221"/>
      <c r="AD161" s="222"/>
      <c r="AE161" s="222"/>
      <c r="AF161" s="222"/>
      <c r="AG161" s="223"/>
      <c r="AH161" s="221"/>
      <c r="AI161" s="222"/>
      <c r="AJ161" s="222"/>
      <c r="AK161" s="222"/>
      <c r="AL161" s="223"/>
      <c r="AM161" s="221"/>
      <c r="AN161" s="222"/>
      <c r="AO161" s="222"/>
      <c r="AP161" s="222"/>
      <c r="AQ161" s="223"/>
      <c r="AR161" s="221"/>
      <c r="AS161" s="424"/>
      <c r="AT161" s="152">
        <f t="shared" si="8"/>
        <v>0</v>
      </c>
      <c r="AU161" s="87">
        <f t="shared" si="9"/>
        <v>0</v>
      </c>
      <c r="AV161" s="88">
        <f t="shared" si="10"/>
        <v>0</v>
      </c>
      <c r="AW161" s="152">
        <f t="shared" si="11"/>
        <v>0</v>
      </c>
    </row>
    <row r="162" spans="1:52" ht="12" customHeight="1">
      <c r="A162" s="153"/>
      <c r="B162" s="54" t="s">
        <v>240</v>
      </c>
      <c r="C162" s="38">
        <v>0</v>
      </c>
      <c r="D162" s="214"/>
      <c r="E162" s="212"/>
      <c r="F162" s="212"/>
      <c r="G162" s="212"/>
      <c r="H162" s="213"/>
      <c r="I162" s="214"/>
      <c r="J162" s="212"/>
      <c r="K162" s="212"/>
      <c r="L162" s="212"/>
      <c r="M162" s="213"/>
      <c r="N162" s="214"/>
      <c r="O162" s="212"/>
      <c r="P162" s="212"/>
      <c r="Q162" s="212"/>
      <c r="R162" s="213"/>
      <c r="S162" s="209"/>
      <c r="T162" s="210"/>
      <c r="U162" s="210"/>
      <c r="V162" s="210"/>
      <c r="W162" s="211"/>
      <c r="X162" s="209"/>
      <c r="Y162" s="210"/>
      <c r="Z162" s="210"/>
      <c r="AA162" s="210"/>
      <c r="AB162" s="211"/>
      <c r="AC162" s="209"/>
      <c r="AD162" s="210"/>
      <c r="AE162" s="210"/>
      <c r="AF162" s="210"/>
      <c r="AG162" s="211"/>
      <c r="AH162" s="209"/>
      <c r="AI162" s="210"/>
      <c r="AJ162" s="210"/>
      <c r="AK162" s="210"/>
      <c r="AL162" s="211"/>
      <c r="AM162" s="209"/>
      <c r="AN162" s="210"/>
      <c r="AO162" s="210"/>
      <c r="AP162" s="210"/>
      <c r="AQ162" s="211"/>
      <c r="AR162" s="209"/>
      <c r="AS162" s="39"/>
      <c r="AT162" s="152">
        <f t="shared" si="8"/>
        <v>0</v>
      </c>
      <c r="AU162" s="87">
        <f t="shared" si="9"/>
        <v>0</v>
      </c>
      <c r="AV162" s="88">
        <f t="shared" si="10"/>
        <v>0</v>
      </c>
      <c r="AW162" s="152">
        <f t="shared" si="11"/>
        <v>0</v>
      </c>
    </row>
    <row r="163" spans="1:52" ht="12" customHeight="1">
      <c r="A163" s="153"/>
      <c r="B163" s="54" t="s">
        <v>241</v>
      </c>
      <c r="C163" s="38">
        <v>1</v>
      </c>
      <c r="D163" s="214"/>
      <c r="E163" s="212"/>
      <c r="F163" s="212"/>
      <c r="G163" s="212"/>
      <c r="H163" s="213"/>
      <c r="I163" s="214"/>
      <c r="J163" s="212"/>
      <c r="K163" s="212"/>
      <c r="L163" s="212"/>
      <c r="M163" s="213"/>
      <c r="N163" s="214"/>
      <c r="O163" s="212"/>
      <c r="P163" s="212"/>
      <c r="Q163" s="212"/>
      <c r="R163" s="213"/>
      <c r="S163" s="209"/>
      <c r="T163" s="210"/>
      <c r="U163" s="210"/>
      <c r="V163" s="210"/>
      <c r="W163" s="211"/>
      <c r="X163" s="209"/>
      <c r="Y163" s="210"/>
      <c r="Z163" s="210"/>
      <c r="AA163" s="210"/>
      <c r="AB163" s="211"/>
      <c r="AC163" s="209"/>
      <c r="AD163" s="210"/>
      <c r="AE163" s="210"/>
      <c r="AF163" s="210"/>
      <c r="AG163" s="211"/>
      <c r="AH163" s="209"/>
      <c r="AI163" s="210"/>
      <c r="AJ163" s="210"/>
      <c r="AK163" s="210"/>
      <c r="AL163" s="211"/>
      <c r="AM163" s="209"/>
      <c r="AN163" s="210"/>
      <c r="AO163" s="210"/>
      <c r="AP163" s="210"/>
      <c r="AQ163" s="211"/>
      <c r="AR163" s="209"/>
      <c r="AS163" s="39"/>
      <c r="AT163" s="152">
        <f t="shared" si="8"/>
        <v>0</v>
      </c>
      <c r="AU163" s="87">
        <f t="shared" si="9"/>
        <v>0</v>
      </c>
      <c r="AV163" s="88">
        <f t="shared" si="10"/>
        <v>0</v>
      </c>
      <c r="AW163" s="152">
        <f t="shared" si="11"/>
        <v>0</v>
      </c>
    </row>
    <row r="164" spans="1:52" ht="12" customHeight="1">
      <c r="A164" s="153"/>
      <c r="B164" s="54" t="s">
        <v>242</v>
      </c>
      <c r="C164" s="38">
        <v>0</v>
      </c>
      <c r="D164" s="214"/>
      <c r="E164" s="212"/>
      <c r="F164" s="212"/>
      <c r="G164" s="212"/>
      <c r="H164" s="213"/>
      <c r="I164" s="214"/>
      <c r="J164" s="212"/>
      <c r="K164" s="212"/>
      <c r="L164" s="212"/>
      <c r="M164" s="213"/>
      <c r="N164" s="214"/>
      <c r="O164" s="212"/>
      <c r="P164" s="212"/>
      <c r="Q164" s="212"/>
      <c r="R164" s="213"/>
      <c r="S164" s="209"/>
      <c r="T164" s="210"/>
      <c r="U164" s="210"/>
      <c r="V164" s="210"/>
      <c r="W164" s="211"/>
      <c r="X164" s="209"/>
      <c r="Y164" s="210"/>
      <c r="Z164" s="210"/>
      <c r="AA164" s="210"/>
      <c r="AB164" s="211"/>
      <c r="AC164" s="209"/>
      <c r="AD164" s="210"/>
      <c r="AE164" s="210"/>
      <c r="AF164" s="210"/>
      <c r="AG164" s="211"/>
      <c r="AH164" s="209"/>
      <c r="AI164" s="210"/>
      <c r="AJ164" s="210"/>
      <c r="AK164" s="210"/>
      <c r="AL164" s="211"/>
      <c r="AM164" s="209"/>
      <c r="AN164" s="210"/>
      <c r="AO164" s="210"/>
      <c r="AP164" s="210"/>
      <c r="AQ164" s="211"/>
      <c r="AR164" s="209"/>
      <c r="AS164" s="39"/>
      <c r="AT164" s="152">
        <f t="shared" si="8"/>
        <v>0</v>
      </c>
      <c r="AU164" s="87">
        <f t="shared" si="9"/>
        <v>0</v>
      </c>
      <c r="AV164" s="88">
        <f t="shared" si="10"/>
        <v>0</v>
      </c>
      <c r="AW164" s="152">
        <f t="shared" si="11"/>
        <v>0</v>
      </c>
      <c r="AY164" s="24"/>
      <c r="AZ164" s="24"/>
    </row>
    <row r="165" spans="1:52" ht="12" customHeight="1" thickBot="1">
      <c r="A165" s="157"/>
      <c r="B165" s="59" t="s">
        <v>243</v>
      </c>
      <c r="C165" s="34">
        <v>1</v>
      </c>
      <c r="D165" s="232"/>
      <c r="E165" s="230"/>
      <c r="F165" s="230"/>
      <c r="G165" s="230"/>
      <c r="H165" s="231"/>
      <c r="I165" s="232"/>
      <c r="J165" s="230"/>
      <c r="K165" s="230"/>
      <c r="L165" s="230"/>
      <c r="M165" s="231"/>
      <c r="N165" s="232"/>
      <c r="O165" s="230"/>
      <c r="P165" s="230"/>
      <c r="Q165" s="230"/>
      <c r="R165" s="231"/>
      <c r="S165" s="227"/>
      <c r="T165" s="228"/>
      <c r="U165" s="228"/>
      <c r="V165" s="228"/>
      <c r="W165" s="229"/>
      <c r="X165" s="227"/>
      <c r="Y165" s="228"/>
      <c r="Z165" s="228"/>
      <c r="AA165" s="228"/>
      <c r="AB165" s="229"/>
      <c r="AC165" s="227"/>
      <c r="AD165" s="228"/>
      <c r="AE165" s="228"/>
      <c r="AF165" s="228"/>
      <c r="AG165" s="229"/>
      <c r="AH165" s="227"/>
      <c r="AI165" s="228"/>
      <c r="AJ165" s="228"/>
      <c r="AK165" s="228"/>
      <c r="AL165" s="229"/>
      <c r="AM165" s="227"/>
      <c r="AN165" s="228"/>
      <c r="AO165" s="228"/>
      <c r="AP165" s="228"/>
      <c r="AQ165" s="229"/>
      <c r="AR165" s="227"/>
      <c r="AS165" s="426"/>
      <c r="AT165" s="158">
        <f t="shared" si="8"/>
        <v>0</v>
      </c>
      <c r="AU165" s="65">
        <f t="shared" si="9"/>
        <v>0</v>
      </c>
      <c r="AV165" s="67">
        <f t="shared" si="10"/>
        <v>0</v>
      </c>
      <c r="AW165" s="158">
        <f t="shared" si="11"/>
        <v>0</v>
      </c>
      <c r="AY165" s="24"/>
      <c r="AZ165" s="24"/>
    </row>
    <row r="166" spans="1:52" ht="12" customHeight="1">
      <c r="A166" s="151"/>
      <c r="B166" s="55" t="s">
        <v>244</v>
      </c>
      <c r="C166" s="86">
        <v>0</v>
      </c>
      <c r="D166" s="207"/>
      <c r="E166" s="205"/>
      <c r="F166" s="205"/>
      <c r="G166" s="205"/>
      <c r="H166" s="206"/>
      <c r="I166" s="207"/>
      <c r="J166" s="205"/>
      <c r="K166" s="205"/>
      <c r="L166" s="205"/>
      <c r="M166" s="206"/>
      <c r="N166" s="207"/>
      <c r="O166" s="205"/>
      <c r="P166" s="205"/>
      <c r="Q166" s="205"/>
      <c r="R166" s="206"/>
      <c r="S166" s="202"/>
      <c r="T166" s="203"/>
      <c r="U166" s="203"/>
      <c r="V166" s="203"/>
      <c r="W166" s="204"/>
      <c r="X166" s="202"/>
      <c r="Y166" s="203"/>
      <c r="Z166" s="203"/>
      <c r="AA166" s="203"/>
      <c r="AB166" s="204"/>
      <c r="AC166" s="202"/>
      <c r="AD166" s="203"/>
      <c r="AE166" s="203"/>
      <c r="AF166" s="203"/>
      <c r="AG166" s="204"/>
      <c r="AH166" s="202"/>
      <c r="AI166" s="203"/>
      <c r="AJ166" s="203"/>
      <c r="AK166" s="203"/>
      <c r="AL166" s="204"/>
      <c r="AM166" s="238"/>
      <c r="AN166" s="233"/>
      <c r="AO166" s="233"/>
      <c r="AP166" s="233"/>
      <c r="AQ166" s="239"/>
      <c r="AR166" s="238"/>
      <c r="AS166" s="424"/>
      <c r="AT166" s="163">
        <f t="shared" si="8"/>
        <v>0</v>
      </c>
      <c r="AU166" s="87">
        <f t="shared" si="9"/>
        <v>0</v>
      </c>
      <c r="AV166" s="88">
        <f t="shared" si="10"/>
        <v>0</v>
      </c>
      <c r="AW166" s="152">
        <f t="shared" si="11"/>
        <v>0</v>
      </c>
      <c r="AY166" s="24"/>
      <c r="AZ166" s="24"/>
    </row>
    <row r="167" spans="1:52" ht="12" customHeight="1">
      <c r="A167" s="153"/>
      <c r="B167" s="54" t="s">
        <v>245</v>
      </c>
      <c r="C167" s="38">
        <v>1</v>
      </c>
      <c r="D167" s="214"/>
      <c r="E167" s="212"/>
      <c r="F167" s="212"/>
      <c r="G167" s="212"/>
      <c r="H167" s="213"/>
      <c r="I167" s="214"/>
      <c r="J167" s="212"/>
      <c r="K167" s="212"/>
      <c r="L167" s="212"/>
      <c r="M167" s="213"/>
      <c r="N167" s="214"/>
      <c r="O167" s="212"/>
      <c r="P167" s="212"/>
      <c r="Q167" s="212"/>
      <c r="R167" s="213"/>
      <c r="S167" s="209"/>
      <c r="T167" s="210"/>
      <c r="U167" s="210"/>
      <c r="V167" s="210"/>
      <c r="W167" s="211"/>
      <c r="X167" s="209"/>
      <c r="Y167" s="210"/>
      <c r="Z167" s="210"/>
      <c r="AA167" s="210"/>
      <c r="AB167" s="211"/>
      <c r="AC167" s="209"/>
      <c r="AD167" s="210"/>
      <c r="AE167" s="210"/>
      <c r="AF167" s="210"/>
      <c r="AG167" s="211"/>
      <c r="AH167" s="209"/>
      <c r="AI167" s="210"/>
      <c r="AJ167" s="210"/>
      <c r="AK167" s="210"/>
      <c r="AL167" s="211"/>
      <c r="AM167" s="209"/>
      <c r="AN167" s="210"/>
      <c r="AO167" s="210"/>
      <c r="AP167" s="210"/>
      <c r="AQ167" s="211"/>
      <c r="AR167" s="209"/>
      <c r="AS167" s="39"/>
      <c r="AT167" s="152">
        <f t="shared" si="8"/>
        <v>0</v>
      </c>
      <c r="AU167" s="87">
        <f t="shared" si="9"/>
        <v>0</v>
      </c>
      <c r="AV167" s="88">
        <f t="shared" si="10"/>
        <v>0</v>
      </c>
      <c r="AW167" s="152">
        <f t="shared" si="11"/>
        <v>0</v>
      </c>
      <c r="AY167" s="24"/>
      <c r="AZ167" s="24"/>
    </row>
    <row r="168" spans="1:52" ht="12" customHeight="1">
      <c r="A168" s="153"/>
      <c r="B168" s="54" t="s">
        <v>246</v>
      </c>
      <c r="C168" s="38">
        <v>0</v>
      </c>
      <c r="D168" s="214"/>
      <c r="E168" s="212"/>
      <c r="F168" s="212"/>
      <c r="G168" s="212"/>
      <c r="H168" s="213"/>
      <c r="I168" s="214"/>
      <c r="J168" s="212"/>
      <c r="K168" s="212"/>
      <c r="L168" s="212"/>
      <c r="M168" s="213"/>
      <c r="N168" s="214"/>
      <c r="O168" s="212"/>
      <c r="P168" s="212"/>
      <c r="Q168" s="212"/>
      <c r="R168" s="213"/>
      <c r="S168" s="209"/>
      <c r="T168" s="210"/>
      <c r="U168" s="210"/>
      <c r="V168" s="210"/>
      <c r="W168" s="211"/>
      <c r="X168" s="209"/>
      <c r="Y168" s="210"/>
      <c r="Z168" s="210"/>
      <c r="AA168" s="210"/>
      <c r="AB168" s="211"/>
      <c r="AC168" s="209"/>
      <c r="AD168" s="210"/>
      <c r="AE168" s="210"/>
      <c r="AF168" s="210"/>
      <c r="AG168" s="211"/>
      <c r="AH168" s="209"/>
      <c r="AI168" s="210"/>
      <c r="AJ168" s="210"/>
      <c r="AK168" s="210"/>
      <c r="AL168" s="211"/>
      <c r="AM168" s="209"/>
      <c r="AN168" s="210"/>
      <c r="AO168" s="210"/>
      <c r="AP168" s="210"/>
      <c r="AQ168" s="211"/>
      <c r="AR168" s="209"/>
      <c r="AS168" s="39"/>
      <c r="AT168" s="152">
        <f t="shared" si="8"/>
        <v>0</v>
      </c>
      <c r="AU168" s="87">
        <f t="shared" si="9"/>
        <v>0</v>
      </c>
      <c r="AV168" s="88">
        <f t="shared" si="10"/>
        <v>0</v>
      </c>
      <c r="AW168" s="152">
        <f t="shared" si="11"/>
        <v>0</v>
      </c>
      <c r="AY168" s="24"/>
      <c r="AZ168" s="24"/>
    </row>
    <row r="169" spans="1:52" ht="12" customHeight="1">
      <c r="A169" s="153"/>
      <c r="B169" s="54" t="s">
        <v>247</v>
      </c>
      <c r="C169" s="38">
        <v>1</v>
      </c>
      <c r="D169" s="214"/>
      <c r="E169" s="212"/>
      <c r="F169" s="212"/>
      <c r="G169" s="212"/>
      <c r="H169" s="213"/>
      <c r="I169" s="214"/>
      <c r="J169" s="212"/>
      <c r="K169" s="212"/>
      <c r="L169" s="212"/>
      <c r="M169" s="213"/>
      <c r="N169" s="214"/>
      <c r="O169" s="212"/>
      <c r="P169" s="212"/>
      <c r="Q169" s="212"/>
      <c r="R169" s="213"/>
      <c r="S169" s="209"/>
      <c r="T169" s="210"/>
      <c r="U169" s="210"/>
      <c r="V169" s="210"/>
      <c r="W169" s="211"/>
      <c r="X169" s="209"/>
      <c r="Y169" s="210"/>
      <c r="Z169" s="210"/>
      <c r="AA169" s="210"/>
      <c r="AB169" s="211"/>
      <c r="AC169" s="209"/>
      <c r="AD169" s="210"/>
      <c r="AE169" s="210"/>
      <c r="AF169" s="210"/>
      <c r="AG169" s="211"/>
      <c r="AH169" s="209"/>
      <c r="AI169" s="210"/>
      <c r="AJ169" s="210"/>
      <c r="AK169" s="210"/>
      <c r="AL169" s="211"/>
      <c r="AM169" s="209"/>
      <c r="AN169" s="210"/>
      <c r="AO169" s="210"/>
      <c r="AP169" s="210"/>
      <c r="AQ169" s="211"/>
      <c r="AR169" s="209"/>
      <c r="AS169" s="39"/>
      <c r="AT169" s="152">
        <f t="shared" si="8"/>
        <v>0</v>
      </c>
      <c r="AU169" s="87">
        <f t="shared" si="9"/>
        <v>0</v>
      </c>
      <c r="AV169" s="88">
        <f t="shared" si="10"/>
        <v>0</v>
      </c>
      <c r="AW169" s="152">
        <f t="shared" si="11"/>
        <v>0</v>
      </c>
      <c r="AY169" s="24"/>
      <c r="AZ169" s="24"/>
    </row>
    <row r="170" spans="1:52" ht="12" customHeight="1" thickBot="1">
      <c r="A170" s="154"/>
      <c r="B170" s="56" t="s">
        <v>248</v>
      </c>
      <c r="C170" s="46">
        <v>0</v>
      </c>
      <c r="D170" s="220"/>
      <c r="E170" s="218"/>
      <c r="F170" s="218"/>
      <c r="G170" s="218"/>
      <c r="H170" s="219"/>
      <c r="I170" s="220"/>
      <c r="J170" s="218"/>
      <c r="K170" s="218"/>
      <c r="L170" s="218"/>
      <c r="M170" s="219"/>
      <c r="N170" s="220"/>
      <c r="O170" s="218"/>
      <c r="P170" s="218"/>
      <c r="Q170" s="218"/>
      <c r="R170" s="219"/>
      <c r="S170" s="215"/>
      <c r="T170" s="216"/>
      <c r="U170" s="216"/>
      <c r="V170" s="216"/>
      <c r="W170" s="217"/>
      <c r="X170" s="215"/>
      <c r="Y170" s="216"/>
      <c r="Z170" s="216"/>
      <c r="AA170" s="216"/>
      <c r="AB170" s="217"/>
      <c r="AC170" s="215"/>
      <c r="AD170" s="216"/>
      <c r="AE170" s="216"/>
      <c r="AF170" s="216"/>
      <c r="AG170" s="217"/>
      <c r="AH170" s="215"/>
      <c r="AI170" s="216"/>
      <c r="AJ170" s="216"/>
      <c r="AK170" s="216"/>
      <c r="AL170" s="217"/>
      <c r="AM170" s="215"/>
      <c r="AN170" s="216"/>
      <c r="AO170" s="216"/>
      <c r="AP170" s="216"/>
      <c r="AQ170" s="217"/>
      <c r="AR170" s="215"/>
      <c r="AS170" s="425"/>
      <c r="AT170" s="155">
        <f t="shared" si="8"/>
        <v>0</v>
      </c>
      <c r="AU170" s="68">
        <f t="shared" si="9"/>
        <v>0</v>
      </c>
      <c r="AV170" s="69">
        <f t="shared" si="10"/>
        <v>0</v>
      </c>
      <c r="AW170" s="155">
        <f t="shared" si="11"/>
        <v>0</v>
      </c>
      <c r="AY170" s="24"/>
      <c r="AZ170" s="24"/>
    </row>
    <row r="171" spans="1:52" ht="12" customHeight="1">
      <c r="A171" s="156"/>
      <c r="B171" s="57" t="s">
        <v>249</v>
      </c>
      <c r="C171" s="33">
        <v>1</v>
      </c>
      <c r="D171" s="226"/>
      <c r="E171" s="224"/>
      <c r="F171" s="224"/>
      <c r="G171" s="224"/>
      <c r="H171" s="225"/>
      <c r="I171" s="226"/>
      <c r="J171" s="224"/>
      <c r="K171" s="224"/>
      <c r="L171" s="224"/>
      <c r="M171" s="225"/>
      <c r="N171" s="226"/>
      <c r="O171" s="224"/>
      <c r="P171" s="224"/>
      <c r="Q171" s="224"/>
      <c r="R171" s="225"/>
      <c r="S171" s="221"/>
      <c r="T171" s="222"/>
      <c r="U171" s="222"/>
      <c r="V171" s="222"/>
      <c r="W171" s="223"/>
      <c r="X171" s="221"/>
      <c r="Y171" s="222"/>
      <c r="Z171" s="222"/>
      <c r="AA171" s="222"/>
      <c r="AB171" s="223"/>
      <c r="AC171" s="221"/>
      <c r="AD171" s="222"/>
      <c r="AE171" s="222"/>
      <c r="AF171" s="222"/>
      <c r="AG171" s="223"/>
      <c r="AH171" s="221"/>
      <c r="AI171" s="222"/>
      <c r="AJ171" s="222"/>
      <c r="AK171" s="222"/>
      <c r="AL171" s="223"/>
      <c r="AM171" s="221"/>
      <c r="AN171" s="222"/>
      <c r="AO171" s="222"/>
      <c r="AP171" s="222"/>
      <c r="AQ171" s="223"/>
      <c r="AR171" s="221"/>
      <c r="AS171" s="424"/>
      <c r="AT171" s="152">
        <f t="shared" si="8"/>
        <v>0</v>
      </c>
      <c r="AU171" s="87">
        <f t="shared" si="9"/>
        <v>0</v>
      </c>
      <c r="AV171" s="88">
        <f t="shared" si="10"/>
        <v>0</v>
      </c>
      <c r="AW171" s="152">
        <f t="shared" si="11"/>
        <v>0</v>
      </c>
      <c r="AY171" s="24"/>
      <c r="AZ171" s="24"/>
    </row>
    <row r="172" spans="1:52" ht="12" customHeight="1">
      <c r="A172" s="153"/>
      <c r="B172" s="54" t="s">
        <v>250</v>
      </c>
      <c r="C172" s="38">
        <v>0</v>
      </c>
      <c r="D172" s="214"/>
      <c r="E172" s="212"/>
      <c r="F172" s="212"/>
      <c r="G172" s="212"/>
      <c r="H172" s="213"/>
      <c r="I172" s="214"/>
      <c r="J172" s="212"/>
      <c r="K172" s="212"/>
      <c r="L172" s="212"/>
      <c r="M172" s="213"/>
      <c r="N172" s="214"/>
      <c r="O172" s="212"/>
      <c r="P172" s="212"/>
      <c r="Q172" s="212"/>
      <c r="R172" s="213"/>
      <c r="S172" s="209"/>
      <c r="T172" s="210"/>
      <c r="U172" s="210"/>
      <c r="V172" s="210"/>
      <c r="W172" s="211"/>
      <c r="X172" s="209"/>
      <c r="Y172" s="210"/>
      <c r="Z172" s="210"/>
      <c r="AA172" s="210"/>
      <c r="AB172" s="211"/>
      <c r="AC172" s="209"/>
      <c r="AD172" s="210"/>
      <c r="AE172" s="210"/>
      <c r="AF172" s="210"/>
      <c r="AG172" s="211"/>
      <c r="AH172" s="209"/>
      <c r="AI172" s="210"/>
      <c r="AJ172" s="210"/>
      <c r="AK172" s="210"/>
      <c r="AL172" s="211"/>
      <c r="AM172" s="209"/>
      <c r="AN172" s="210"/>
      <c r="AO172" s="210"/>
      <c r="AP172" s="210"/>
      <c r="AQ172" s="211"/>
      <c r="AR172" s="209"/>
      <c r="AS172" s="39"/>
      <c r="AT172" s="152">
        <f t="shared" si="8"/>
        <v>0</v>
      </c>
      <c r="AU172" s="87">
        <f t="shared" si="9"/>
        <v>0</v>
      </c>
      <c r="AV172" s="88">
        <f t="shared" si="10"/>
        <v>0</v>
      </c>
      <c r="AW172" s="152">
        <f t="shared" si="11"/>
        <v>0</v>
      </c>
      <c r="AY172" s="24"/>
      <c r="AZ172" s="24"/>
    </row>
    <row r="173" spans="1:52" ht="12" customHeight="1">
      <c r="A173" s="153"/>
      <c r="B173" s="54" t="s">
        <v>251</v>
      </c>
      <c r="C173" s="38">
        <v>1</v>
      </c>
      <c r="D173" s="214"/>
      <c r="E173" s="212"/>
      <c r="F173" s="212"/>
      <c r="G173" s="212"/>
      <c r="H173" s="213"/>
      <c r="I173" s="214"/>
      <c r="J173" s="212"/>
      <c r="K173" s="212"/>
      <c r="L173" s="212"/>
      <c r="M173" s="213"/>
      <c r="N173" s="214"/>
      <c r="O173" s="212"/>
      <c r="P173" s="212"/>
      <c r="Q173" s="212"/>
      <c r="R173" s="213"/>
      <c r="S173" s="209"/>
      <c r="T173" s="210"/>
      <c r="U173" s="210"/>
      <c r="V173" s="210"/>
      <c r="W173" s="211"/>
      <c r="X173" s="209"/>
      <c r="Y173" s="210"/>
      <c r="Z173" s="210"/>
      <c r="AA173" s="210"/>
      <c r="AB173" s="211"/>
      <c r="AC173" s="209"/>
      <c r="AD173" s="210"/>
      <c r="AE173" s="210"/>
      <c r="AF173" s="210"/>
      <c r="AG173" s="211"/>
      <c r="AH173" s="209"/>
      <c r="AI173" s="210"/>
      <c r="AJ173" s="210"/>
      <c r="AK173" s="210"/>
      <c r="AL173" s="211"/>
      <c r="AM173" s="209"/>
      <c r="AN173" s="210"/>
      <c r="AO173" s="210"/>
      <c r="AP173" s="210"/>
      <c r="AQ173" s="211"/>
      <c r="AR173" s="209"/>
      <c r="AS173" s="39"/>
      <c r="AT173" s="152">
        <f t="shared" si="8"/>
        <v>0</v>
      </c>
      <c r="AU173" s="87">
        <f t="shared" si="9"/>
        <v>0</v>
      </c>
      <c r="AV173" s="88">
        <f t="shared" si="10"/>
        <v>0</v>
      </c>
      <c r="AW173" s="152">
        <f t="shared" si="11"/>
        <v>0</v>
      </c>
      <c r="AY173" s="24"/>
      <c r="AZ173" s="24"/>
    </row>
    <row r="174" spans="1:52" ht="12" customHeight="1">
      <c r="A174" s="153"/>
      <c r="B174" s="54" t="s">
        <v>252</v>
      </c>
      <c r="C174" s="38">
        <v>0</v>
      </c>
      <c r="D174" s="214"/>
      <c r="E174" s="212"/>
      <c r="F174" s="212"/>
      <c r="G174" s="212"/>
      <c r="H174" s="213"/>
      <c r="I174" s="214"/>
      <c r="J174" s="212"/>
      <c r="K174" s="212"/>
      <c r="L174" s="212"/>
      <c r="M174" s="213"/>
      <c r="N174" s="214"/>
      <c r="O174" s="212"/>
      <c r="P174" s="212"/>
      <c r="Q174" s="212"/>
      <c r="R174" s="213"/>
      <c r="S174" s="209"/>
      <c r="T174" s="210"/>
      <c r="U174" s="210"/>
      <c r="V174" s="210"/>
      <c r="W174" s="211"/>
      <c r="X174" s="209"/>
      <c r="Y174" s="210"/>
      <c r="Z174" s="210"/>
      <c r="AA174" s="210"/>
      <c r="AB174" s="211"/>
      <c r="AC174" s="209"/>
      <c r="AD174" s="210"/>
      <c r="AE174" s="210"/>
      <c r="AF174" s="210"/>
      <c r="AG174" s="211"/>
      <c r="AH174" s="209"/>
      <c r="AI174" s="210"/>
      <c r="AJ174" s="210"/>
      <c r="AK174" s="210"/>
      <c r="AL174" s="211"/>
      <c r="AM174" s="209"/>
      <c r="AN174" s="210"/>
      <c r="AO174" s="210"/>
      <c r="AP174" s="210"/>
      <c r="AQ174" s="211"/>
      <c r="AR174" s="209"/>
      <c r="AS174" s="39"/>
      <c r="AT174" s="152">
        <f t="shared" si="8"/>
        <v>0</v>
      </c>
      <c r="AU174" s="87">
        <f t="shared" si="9"/>
        <v>0</v>
      </c>
      <c r="AV174" s="88">
        <f t="shared" si="10"/>
        <v>0</v>
      </c>
      <c r="AW174" s="152">
        <f t="shared" si="11"/>
        <v>0</v>
      </c>
      <c r="AY174" s="24"/>
      <c r="AZ174" s="24"/>
    </row>
    <row r="175" spans="1:52" ht="12" customHeight="1" thickBot="1">
      <c r="A175" s="157"/>
      <c r="B175" s="59" t="s">
        <v>253</v>
      </c>
      <c r="C175" s="34">
        <v>1</v>
      </c>
      <c r="D175" s="232"/>
      <c r="E175" s="230"/>
      <c r="F175" s="230"/>
      <c r="G175" s="230"/>
      <c r="H175" s="231"/>
      <c r="I175" s="232"/>
      <c r="J175" s="230"/>
      <c r="K175" s="230"/>
      <c r="L175" s="230"/>
      <c r="M175" s="231"/>
      <c r="N175" s="232"/>
      <c r="O175" s="230"/>
      <c r="P175" s="230"/>
      <c r="Q175" s="230"/>
      <c r="R175" s="231"/>
      <c r="S175" s="227"/>
      <c r="T175" s="228"/>
      <c r="U175" s="228"/>
      <c r="V175" s="228"/>
      <c r="W175" s="229"/>
      <c r="X175" s="227"/>
      <c r="Y175" s="228"/>
      <c r="Z175" s="228"/>
      <c r="AA175" s="228"/>
      <c r="AB175" s="229"/>
      <c r="AC175" s="227"/>
      <c r="AD175" s="228"/>
      <c r="AE175" s="228"/>
      <c r="AF175" s="228"/>
      <c r="AG175" s="229"/>
      <c r="AH175" s="227"/>
      <c r="AI175" s="228"/>
      <c r="AJ175" s="228"/>
      <c r="AK175" s="228"/>
      <c r="AL175" s="229"/>
      <c r="AM175" s="227"/>
      <c r="AN175" s="228"/>
      <c r="AO175" s="228"/>
      <c r="AP175" s="228"/>
      <c r="AQ175" s="229"/>
      <c r="AR175" s="227"/>
      <c r="AS175" s="426"/>
      <c r="AT175" s="158">
        <f t="shared" si="8"/>
        <v>0</v>
      </c>
      <c r="AU175" s="65">
        <f t="shared" si="9"/>
        <v>0</v>
      </c>
      <c r="AV175" s="67">
        <f t="shared" si="10"/>
        <v>0</v>
      </c>
      <c r="AW175" s="158">
        <f t="shared" si="11"/>
        <v>0</v>
      </c>
      <c r="AY175" s="24"/>
      <c r="AZ175" s="24"/>
    </row>
    <row r="176" spans="1:52" ht="12" customHeight="1">
      <c r="A176" s="159"/>
      <c r="B176" s="55" t="s">
        <v>254</v>
      </c>
      <c r="C176" s="86">
        <v>0</v>
      </c>
      <c r="D176" s="207"/>
      <c r="E176" s="205"/>
      <c r="F176" s="205"/>
      <c r="G176" s="205"/>
      <c r="H176" s="206"/>
      <c r="I176" s="207"/>
      <c r="J176" s="205"/>
      <c r="K176" s="205"/>
      <c r="L176" s="205"/>
      <c r="M176" s="206"/>
      <c r="N176" s="207"/>
      <c r="O176" s="205"/>
      <c r="P176" s="205"/>
      <c r="Q176" s="205"/>
      <c r="R176" s="206"/>
      <c r="S176" s="202"/>
      <c r="T176" s="203"/>
      <c r="U176" s="203"/>
      <c r="V176" s="203"/>
      <c r="W176" s="204"/>
      <c r="X176" s="202"/>
      <c r="Y176" s="203"/>
      <c r="Z176" s="203"/>
      <c r="AA176" s="203"/>
      <c r="AB176" s="204"/>
      <c r="AC176" s="202"/>
      <c r="AD176" s="203"/>
      <c r="AE176" s="203"/>
      <c r="AF176" s="203"/>
      <c r="AG176" s="204"/>
      <c r="AH176" s="202"/>
      <c r="AI176" s="203"/>
      <c r="AJ176" s="203"/>
      <c r="AK176" s="203"/>
      <c r="AL176" s="204"/>
      <c r="AM176" s="238"/>
      <c r="AN176" s="233"/>
      <c r="AO176" s="233"/>
      <c r="AP176" s="233"/>
      <c r="AQ176" s="239"/>
      <c r="AR176" s="238"/>
      <c r="AS176" s="424"/>
      <c r="AT176" s="163">
        <f t="shared" si="8"/>
        <v>0</v>
      </c>
      <c r="AU176" s="87">
        <f t="shared" si="9"/>
        <v>0</v>
      </c>
      <c r="AV176" s="88">
        <f t="shared" si="10"/>
        <v>0</v>
      </c>
      <c r="AW176" s="152">
        <f t="shared" si="11"/>
        <v>0</v>
      </c>
      <c r="AY176" s="24"/>
      <c r="AZ176" s="24"/>
    </row>
    <row r="177" spans="1:52" ht="12" customHeight="1">
      <c r="A177" s="153"/>
      <c r="B177" s="54" t="s">
        <v>255</v>
      </c>
      <c r="C177" s="38">
        <v>1</v>
      </c>
      <c r="D177" s="214"/>
      <c r="E177" s="212"/>
      <c r="F177" s="212"/>
      <c r="G177" s="212"/>
      <c r="H177" s="213"/>
      <c r="I177" s="214"/>
      <c r="J177" s="212"/>
      <c r="K177" s="212"/>
      <c r="L177" s="212"/>
      <c r="M177" s="213"/>
      <c r="N177" s="214"/>
      <c r="O177" s="212"/>
      <c r="P177" s="212"/>
      <c r="Q177" s="212"/>
      <c r="R177" s="213"/>
      <c r="S177" s="209"/>
      <c r="T177" s="210"/>
      <c r="U177" s="210"/>
      <c r="V177" s="210"/>
      <c r="W177" s="211"/>
      <c r="X177" s="209"/>
      <c r="Y177" s="210"/>
      <c r="Z177" s="210"/>
      <c r="AA177" s="210"/>
      <c r="AB177" s="211"/>
      <c r="AC177" s="209"/>
      <c r="AD177" s="210"/>
      <c r="AE177" s="210"/>
      <c r="AF177" s="210"/>
      <c r="AG177" s="211"/>
      <c r="AH177" s="209"/>
      <c r="AI177" s="210"/>
      <c r="AJ177" s="210"/>
      <c r="AK177" s="210"/>
      <c r="AL177" s="211"/>
      <c r="AM177" s="209"/>
      <c r="AN177" s="210"/>
      <c r="AO177" s="210"/>
      <c r="AP177" s="210"/>
      <c r="AQ177" s="211"/>
      <c r="AR177" s="209"/>
      <c r="AS177" s="39"/>
      <c r="AT177" s="152">
        <f t="shared" si="8"/>
        <v>0</v>
      </c>
      <c r="AU177" s="87">
        <f t="shared" si="9"/>
        <v>0</v>
      </c>
      <c r="AV177" s="88">
        <f t="shared" si="10"/>
        <v>0</v>
      </c>
      <c r="AW177" s="152">
        <f t="shared" si="11"/>
        <v>0</v>
      </c>
      <c r="AY177" s="24"/>
      <c r="AZ177" s="24"/>
    </row>
    <row r="178" spans="1:52" ht="12" customHeight="1">
      <c r="A178" s="153"/>
      <c r="B178" s="54" t="s">
        <v>256</v>
      </c>
      <c r="C178" s="38">
        <v>0</v>
      </c>
      <c r="D178" s="214"/>
      <c r="E178" s="212"/>
      <c r="F178" s="212"/>
      <c r="G178" s="212"/>
      <c r="H178" s="213"/>
      <c r="I178" s="214"/>
      <c r="J178" s="212"/>
      <c r="K178" s="212"/>
      <c r="L178" s="212"/>
      <c r="M178" s="213"/>
      <c r="N178" s="214"/>
      <c r="O178" s="212"/>
      <c r="P178" s="212"/>
      <c r="Q178" s="212"/>
      <c r="R178" s="213"/>
      <c r="S178" s="209"/>
      <c r="T178" s="210"/>
      <c r="U178" s="210"/>
      <c r="V178" s="210"/>
      <c r="W178" s="211"/>
      <c r="X178" s="209"/>
      <c r="Y178" s="210"/>
      <c r="Z178" s="210"/>
      <c r="AA178" s="210"/>
      <c r="AB178" s="211"/>
      <c r="AC178" s="209"/>
      <c r="AD178" s="210"/>
      <c r="AE178" s="210"/>
      <c r="AF178" s="210"/>
      <c r="AG178" s="211"/>
      <c r="AH178" s="209"/>
      <c r="AI178" s="210"/>
      <c r="AJ178" s="210"/>
      <c r="AK178" s="210"/>
      <c r="AL178" s="211"/>
      <c r="AM178" s="209"/>
      <c r="AN178" s="210"/>
      <c r="AO178" s="210"/>
      <c r="AP178" s="210"/>
      <c r="AQ178" s="211"/>
      <c r="AR178" s="209"/>
      <c r="AS178" s="39"/>
      <c r="AT178" s="152">
        <f t="shared" si="8"/>
        <v>0</v>
      </c>
      <c r="AU178" s="87">
        <f t="shared" si="9"/>
        <v>0</v>
      </c>
      <c r="AV178" s="88">
        <f t="shared" si="10"/>
        <v>0</v>
      </c>
      <c r="AW178" s="152">
        <f t="shared" si="11"/>
        <v>0</v>
      </c>
      <c r="AY178" s="24"/>
      <c r="AZ178" s="24"/>
    </row>
    <row r="179" spans="1:52" ht="12" customHeight="1">
      <c r="A179" s="153"/>
      <c r="B179" s="54" t="s">
        <v>257</v>
      </c>
      <c r="C179" s="38">
        <v>1</v>
      </c>
      <c r="D179" s="214"/>
      <c r="E179" s="212"/>
      <c r="F179" s="212"/>
      <c r="G179" s="212"/>
      <c r="H179" s="213"/>
      <c r="I179" s="214"/>
      <c r="J179" s="212"/>
      <c r="K179" s="212"/>
      <c r="L179" s="212"/>
      <c r="M179" s="213"/>
      <c r="N179" s="214"/>
      <c r="O179" s="212"/>
      <c r="P179" s="212"/>
      <c r="Q179" s="212"/>
      <c r="R179" s="213"/>
      <c r="S179" s="209"/>
      <c r="T179" s="210"/>
      <c r="U179" s="210"/>
      <c r="V179" s="210"/>
      <c r="W179" s="211"/>
      <c r="X179" s="209"/>
      <c r="Y179" s="210"/>
      <c r="Z179" s="210"/>
      <c r="AA179" s="210"/>
      <c r="AB179" s="211"/>
      <c r="AC179" s="209"/>
      <c r="AD179" s="210"/>
      <c r="AE179" s="210"/>
      <c r="AF179" s="210"/>
      <c r="AG179" s="211"/>
      <c r="AH179" s="209"/>
      <c r="AI179" s="210"/>
      <c r="AJ179" s="210"/>
      <c r="AK179" s="210"/>
      <c r="AL179" s="211"/>
      <c r="AM179" s="209"/>
      <c r="AN179" s="210"/>
      <c r="AO179" s="210"/>
      <c r="AP179" s="210"/>
      <c r="AQ179" s="211"/>
      <c r="AR179" s="209"/>
      <c r="AS179" s="39"/>
      <c r="AT179" s="152">
        <f t="shared" si="8"/>
        <v>0</v>
      </c>
      <c r="AU179" s="87">
        <f t="shared" si="9"/>
        <v>0</v>
      </c>
      <c r="AV179" s="88">
        <f t="shared" si="10"/>
        <v>0</v>
      </c>
      <c r="AW179" s="152">
        <f t="shared" si="11"/>
        <v>0</v>
      </c>
      <c r="AY179" s="24"/>
      <c r="AZ179" s="24"/>
    </row>
    <row r="180" spans="1:52" ht="12" customHeight="1" thickBot="1">
      <c r="A180" s="154"/>
      <c r="B180" s="58" t="s">
        <v>258</v>
      </c>
      <c r="C180" s="46">
        <v>0</v>
      </c>
      <c r="D180" s="220"/>
      <c r="E180" s="218"/>
      <c r="F180" s="218"/>
      <c r="G180" s="218"/>
      <c r="H180" s="219"/>
      <c r="I180" s="220"/>
      <c r="J180" s="218"/>
      <c r="K180" s="218"/>
      <c r="L180" s="218"/>
      <c r="M180" s="219"/>
      <c r="N180" s="220"/>
      <c r="O180" s="218"/>
      <c r="P180" s="218"/>
      <c r="Q180" s="218"/>
      <c r="R180" s="219"/>
      <c r="S180" s="215"/>
      <c r="T180" s="216"/>
      <c r="U180" s="216"/>
      <c r="V180" s="216"/>
      <c r="W180" s="217"/>
      <c r="X180" s="215"/>
      <c r="Y180" s="216"/>
      <c r="Z180" s="216"/>
      <c r="AA180" s="216"/>
      <c r="AB180" s="217"/>
      <c r="AC180" s="215"/>
      <c r="AD180" s="216"/>
      <c r="AE180" s="216"/>
      <c r="AF180" s="216"/>
      <c r="AG180" s="217"/>
      <c r="AH180" s="215"/>
      <c r="AI180" s="216"/>
      <c r="AJ180" s="216"/>
      <c r="AK180" s="216"/>
      <c r="AL180" s="217"/>
      <c r="AM180" s="215"/>
      <c r="AN180" s="216"/>
      <c r="AO180" s="216"/>
      <c r="AP180" s="216"/>
      <c r="AQ180" s="217"/>
      <c r="AR180" s="215"/>
      <c r="AS180" s="425"/>
      <c r="AT180" s="155">
        <f t="shared" si="8"/>
        <v>0</v>
      </c>
      <c r="AU180" s="68">
        <f t="shared" si="9"/>
        <v>0</v>
      </c>
      <c r="AV180" s="69">
        <f t="shared" si="10"/>
        <v>0</v>
      </c>
      <c r="AW180" s="155">
        <f t="shared" si="11"/>
        <v>0</v>
      </c>
      <c r="AY180" s="24"/>
      <c r="AZ180" s="24"/>
    </row>
    <row r="181" spans="1:52" ht="12" customHeight="1">
      <c r="A181" s="156"/>
      <c r="B181" s="55" t="s">
        <v>259</v>
      </c>
      <c r="C181" s="33">
        <v>1</v>
      </c>
      <c r="D181" s="226"/>
      <c r="E181" s="224"/>
      <c r="F181" s="224"/>
      <c r="G181" s="224"/>
      <c r="H181" s="225"/>
      <c r="I181" s="226"/>
      <c r="J181" s="224"/>
      <c r="K181" s="224"/>
      <c r="L181" s="224"/>
      <c r="M181" s="225"/>
      <c r="N181" s="226"/>
      <c r="O181" s="224"/>
      <c r="P181" s="224"/>
      <c r="Q181" s="224"/>
      <c r="R181" s="225"/>
      <c r="S181" s="221"/>
      <c r="T181" s="222"/>
      <c r="U181" s="222"/>
      <c r="V181" s="222"/>
      <c r="W181" s="223"/>
      <c r="X181" s="221"/>
      <c r="Y181" s="222"/>
      <c r="Z181" s="222"/>
      <c r="AA181" s="222"/>
      <c r="AB181" s="223"/>
      <c r="AC181" s="221"/>
      <c r="AD181" s="222"/>
      <c r="AE181" s="222"/>
      <c r="AF181" s="222"/>
      <c r="AG181" s="223"/>
      <c r="AH181" s="221"/>
      <c r="AI181" s="222"/>
      <c r="AJ181" s="222"/>
      <c r="AK181" s="222"/>
      <c r="AL181" s="223"/>
      <c r="AM181" s="221"/>
      <c r="AN181" s="222"/>
      <c r="AO181" s="222"/>
      <c r="AP181" s="222"/>
      <c r="AQ181" s="223"/>
      <c r="AR181" s="221"/>
      <c r="AS181" s="424"/>
      <c r="AT181" s="152">
        <f t="shared" si="8"/>
        <v>0</v>
      </c>
      <c r="AU181" s="87">
        <f t="shared" si="9"/>
        <v>0</v>
      </c>
      <c r="AV181" s="88">
        <f t="shared" si="10"/>
        <v>0</v>
      </c>
      <c r="AW181" s="152">
        <f t="shared" si="11"/>
        <v>0</v>
      </c>
      <c r="AY181" s="24"/>
      <c r="AZ181" s="24"/>
    </row>
    <row r="182" spans="1:52" ht="12" customHeight="1">
      <c r="A182" s="153"/>
      <c r="B182" s="54" t="s">
        <v>260</v>
      </c>
      <c r="C182" s="38">
        <v>0</v>
      </c>
      <c r="D182" s="214"/>
      <c r="E182" s="212"/>
      <c r="F182" s="212"/>
      <c r="G182" s="212"/>
      <c r="H182" s="213"/>
      <c r="I182" s="214"/>
      <c r="J182" s="212"/>
      <c r="K182" s="212"/>
      <c r="L182" s="212"/>
      <c r="M182" s="213"/>
      <c r="N182" s="214"/>
      <c r="O182" s="212"/>
      <c r="P182" s="212"/>
      <c r="Q182" s="212"/>
      <c r="R182" s="213"/>
      <c r="S182" s="209"/>
      <c r="T182" s="210"/>
      <c r="U182" s="210"/>
      <c r="V182" s="210"/>
      <c r="W182" s="211"/>
      <c r="X182" s="209"/>
      <c r="Y182" s="210"/>
      <c r="Z182" s="210"/>
      <c r="AA182" s="210"/>
      <c r="AB182" s="211"/>
      <c r="AC182" s="209"/>
      <c r="AD182" s="210"/>
      <c r="AE182" s="210"/>
      <c r="AF182" s="210"/>
      <c r="AG182" s="211"/>
      <c r="AH182" s="209"/>
      <c r="AI182" s="210"/>
      <c r="AJ182" s="210"/>
      <c r="AK182" s="210"/>
      <c r="AL182" s="211"/>
      <c r="AM182" s="209"/>
      <c r="AN182" s="210"/>
      <c r="AO182" s="210"/>
      <c r="AP182" s="210"/>
      <c r="AQ182" s="211"/>
      <c r="AR182" s="209"/>
      <c r="AS182" s="39"/>
      <c r="AT182" s="152">
        <f t="shared" si="8"/>
        <v>0</v>
      </c>
      <c r="AU182" s="87">
        <f t="shared" si="9"/>
        <v>0</v>
      </c>
      <c r="AV182" s="88">
        <f t="shared" si="10"/>
        <v>0</v>
      </c>
      <c r="AW182" s="152">
        <f t="shared" si="11"/>
        <v>0</v>
      </c>
      <c r="AY182" s="24"/>
      <c r="AZ182" s="24"/>
    </row>
    <row r="183" spans="1:52" ht="12" customHeight="1">
      <c r="A183" s="153"/>
      <c r="B183" s="54" t="s">
        <v>261</v>
      </c>
      <c r="C183" s="38">
        <v>1</v>
      </c>
      <c r="D183" s="214"/>
      <c r="E183" s="212"/>
      <c r="F183" s="212"/>
      <c r="G183" s="212"/>
      <c r="H183" s="213"/>
      <c r="I183" s="214"/>
      <c r="J183" s="212"/>
      <c r="K183" s="212"/>
      <c r="L183" s="212"/>
      <c r="M183" s="213"/>
      <c r="N183" s="214"/>
      <c r="O183" s="212"/>
      <c r="P183" s="212"/>
      <c r="Q183" s="212"/>
      <c r="R183" s="213"/>
      <c r="S183" s="209"/>
      <c r="T183" s="210"/>
      <c r="U183" s="210"/>
      <c r="V183" s="210"/>
      <c r="W183" s="211"/>
      <c r="X183" s="209"/>
      <c r="Y183" s="210"/>
      <c r="Z183" s="210"/>
      <c r="AA183" s="210"/>
      <c r="AB183" s="211"/>
      <c r="AC183" s="209"/>
      <c r="AD183" s="210"/>
      <c r="AE183" s="210"/>
      <c r="AF183" s="210"/>
      <c r="AG183" s="211"/>
      <c r="AH183" s="209"/>
      <c r="AI183" s="210"/>
      <c r="AJ183" s="210"/>
      <c r="AK183" s="210"/>
      <c r="AL183" s="211"/>
      <c r="AM183" s="209"/>
      <c r="AN183" s="210"/>
      <c r="AO183" s="210"/>
      <c r="AP183" s="210"/>
      <c r="AQ183" s="211"/>
      <c r="AR183" s="209"/>
      <c r="AS183" s="39"/>
      <c r="AT183" s="152">
        <f t="shared" si="8"/>
        <v>0</v>
      </c>
      <c r="AU183" s="87">
        <f t="shared" si="9"/>
        <v>0</v>
      </c>
      <c r="AV183" s="88">
        <f t="shared" si="10"/>
        <v>0</v>
      </c>
      <c r="AW183" s="152">
        <f t="shared" si="11"/>
        <v>0</v>
      </c>
      <c r="AY183" s="24"/>
      <c r="AZ183" s="24"/>
    </row>
    <row r="184" spans="1:52" ht="12" customHeight="1">
      <c r="A184" s="153"/>
      <c r="B184" s="54" t="s">
        <v>262</v>
      </c>
      <c r="C184" s="38">
        <v>0</v>
      </c>
      <c r="D184" s="214"/>
      <c r="E184" s="212"/>
      <c r="F184" s="212"/>
      <c r="G184" s="212"/>
      <c r="H184" s="213"/>
      <c r="I184" s="214"/>
      <c r="J184" s="212"/>
      <c r="K184" s="212"/>
      <c r="L184" s="212"/>
      <c r="M184" s="213"/>
      <c r="N184" s="214"/>
      <c r="O184" s="212"/>
      <c r="P184" s="212"/>
      <c r="Q184" s="212"/>
      <c r="R184" s="213"/>
      <c r="S184" s="209"/>
      <c r="T184" s="210"/>
      <c r="U184" s="210"/>
      <c r="V184" s="210"/>
      <c r="W184" s="211"/>
      <c r="X184" s="209"/>
      <c r="Y184" s="210"/>
      <c r="Z184" s="210"/>
      <c r="AA184" s="210"/>
      <c r="AB184" s="211"/>
      <c r="AC184" s="209"/>
      <c r="AD184" s="210"/>
      <c r="AE184" s="210"/>
      <c r="AF184" s="210"/>
      <c r="AG184" s="211"/>
      <c r="AH184" s="209"/>
      <c r="AI184" s="210"/>
      <c r="AJ184" s="210"/>
      <c r="AK184" s="210"/>
      <c r="AL184" s="211"/>
      <c r="AM184" s="209"/>
      <c r="AN184" s="210"/>
      <c r="AO184" s="210"/>
      <c r="AP184" s="210"/>
      <c r="AQ184" s="211"/>
      <c r="AR184" s="209"/>
      <c r="AS184" s="39"/>
      <c r="AT184" s="152">
        <f t="shared" si="8"/>
        <v>0</v>
      </c>
      <c r="AU184" s="87">
        <f t="shared" si="9"/>
        <v>0</v>
      </c>
      <c r="AV184" s="88">
        <f t="shared" si="10"/>
        <v>0</v>
      </c>
      <c r="AW184" s="152">
        <f t="shared" si="11"/>
        <v>0</v>
      </c>
      <c r="AY184" s="24"/>
      <c r="AZ184" s="24"/>
    </row>
    <row r="185" spans="1:52" ht="12" customHeight="1" thickBot="1">
      <c r="A185" s="157"/>
      <c r="B185" s="56" t="s">
        <v>263</v>
      </c>
      <c r="C185" s="34">
        <v>1</v>
      </c>
      <c r="D185" s="232"/>
      <c r="E185" s="230"/>
      <c r="F185" s="230"/>
      <c r="G185" s="230"/>
      <c r="H185" s="231"/>
      <c r="I185" s="232"/>
      <c r="J185" s="230"/>
      <c r="K185" s="230"/>
      <c r="L185" s="230"/>
      <c r="M185" s="231"/>
      <c r="N185" s="232"/>
      <c r="O185" s="230"/>
      <c r="P185" s="230"/>
      <c r="Q185" s="230"/>
      <c r="R185" s="231"/>
      <c r="S185" s="227"/>
      <c r="T185" s="228"/>
      <c r="U185" s="228"/>
      <c r="V185" s="228"/>
      <c r="W185" s="229"/>
      <c r="X185" s="227"/>
      <c r="Y185" s="228"/>
      <c r="Z185" s="228"/>
      <c r="AA185" s="228"/>
      <c r="AB185" s="229"/>
      <c r="AC185" s="227"/>
      <c r="AD185" s="228"/>
      <c r="AE185" s="228"/>
      <c r="AF185" s="228"/>
      <c r="AG185" s="229"/>
      <c r="AH185" s="227"/>
      <c r="AI185" s="228"/>
      <c r="AJ185" s="228"/>
      <c r="AK185" s="228"/>
      <c r="AL185" s="229"/>
      <c r="AM185" s="227"/>
      <c r="AN185" s="228"/>
      <c r="AO185" s="228"/>
      <c r="AP185" s="228"/>
      <c r="AQ185" s="229"/>
      <c r="AR185" s="227"/>
      <c r="AS185" s="426"/>
      <c r="AT185" s="158">
        <f t="shared" si="8"/>
        <v>0</v>
      </c>
      <c r="AU185" s="65">
        <f t="shared" si="9"/>
        <v>0</v>
      </c>
      <c r="AV185" s="67">
        <f t="shared" si="10"/>
        <v>0</v>
      </c>
      <c r="AW185" s="158">
        <f t="shared" si="11"/>
        <v>0</v>
      </c>
      <c r="AY185" s="24"/>
      <c r="AZ185" s="24"/>
    </row>
    <row r="186" spans="1:52" ht="12" customHeight="1">
      <c r="A186" s="159"/>
      <c r="B186" s="53" t="s">
        <v>264</v>
      </c>
      <c r="C186" s="86">
        <v>0</v>
      </c>
      <c r="D186" s="207"/>
      <c r="E186" s="205"/>
      <c r="F186" s="205"/>
      <c r="G186" s="205"/>
      <c r="H186" s="206"/>
      <c r="I186" s="207"/>
      <c r="J186" s="205"/>
      <c r="K186" s="205"/>
      <c r="L186" s="205"/>
      <c r="M186" s="206"/>
      <c r="N186" s="207"/>
      <c r="O186" s="205"/>
      <c r="P186" s="205"/>
      <c r="Q186" s="205"/>
      <c r="R186" s="206"/>
      <c r="S186" s="202"/>
      <c r="T186" s="203"/>
      <c r="U186" s="203"/>
      <c r="V186" s="203"/>
      <c r="W186" s="204"/>
      <c r="X186" s="202"/>
      <c r="Y186" s="203"/>
      <c r="Z186" s="203"/>
      <c r="AA186" s="203"/>
      <c r="AB186" s="204"/>
      <c r="AC186" s="202"/>
      <c r="AD186" s="203"/>
      <c r="AE186" s="203"/>
      <c r="AF186" s="203"/>
      <c r="AG186" s="204"/>
      <c r="AH186" s="202"/>
      <c r="AI186" s="203"/>
      <c r="AJ186" s="203"/>
      <c r="AK186" s="203"/>
      <c r="AL186" s="204"/>
      <c r="AM186" s="238"/>
      <c r="AN186" s="233"/>
      <c r="AO186" s="233"/>
      <c r="AP186" s="233"/>
      <c r="AQ186" s="239"/>
      <c r="AR186" s="238"/>
      <c r="AS186" s="424"/>
      <c r="AT186" s="163">
        <f t="shared" si="8"/>
        <v>0</v>
      </c>
      <c r="AU186" s="87">
        <f t="shared" si="9"/>
        <v>0</v>
      </c>
      <c r="AV186" s="88">
        <f t="shared" si="10"/>
        <v>0</v>
      </c>
      <c r="AW186" s="152">
        <f t="shared" si="11"/>
        <v>0</v>
      </c>
      <c r="AY186" s="24"/>
      <c r="AZ186" s="52"/>
    </row>
    <row r="187" spans="1:52" ht="12" customHeight="1">
      <c r="A187" s="153"/>
      <c r="B187" s="54" t="s">
        <v>265</v>
      </c>
      <c r="C187" s="38">
        <v>1</v>
      </c>
      <c r="D187" s="214"/>
      <c r="E187" s="212"/>
      <c r="F187" s="212"/>
      <c r="G187" s="212"/>
      <c r="H187" s="213"/>
      <c r="I187" s="214"/>
      <c r="J187" s="212"/>
      <c r="K187" s="212"/>
      <c r="L187" s="212"/>
      <c r="M187" s="213"/>
      <c r="N187" s="214"/>
      <c r="O187" s="212"/>
      <c r="P187" s="212"/>
      <c r="Q187" s="212"/>
      <c r="R187" s="213"/>
      <c r="S187" s="209"/>
      <c r="T187" s="210"/>
      <c r="U187" s="210"/>
      <c r="V187" s="210"/>
      <c r="W187" s="211"/>
      <c r="X187" s="209"/>
      <c r="Y187" s="210"/>
      <c r="Z187" s="210"/>
      <c r="AA187" s="210"/>
      <c r="AB187" s="211"/>
      <c r="AC187" s="209"/>
      <c r="AD187" s="210"/>
      <c r="AE187" s="210"/>
      <c r="AF187" s="210"/>
      <c r="AG187" s="211"/>
      <c r="AH187" s="209"/>
      <c r="AI187" s="210"/>
      <c r="AJ187" s="210"/>
      <c r="AK187" s="210"/>
      <c r="AL187" s="211"/>
      <c r="AM187" s="209"/>
      <c r="AN187" s="210"/>
      <c r="AO187" s="210"/>
      <c r="AP187" s="210"/>
      <c r="AQ187" s="211"/>
      <c r="AR187" s="209"/>
      <c r="AS187" s="39"/>
      <c r="AT187" s="152">
        <f t="shared" si="8"/>
        <v>0</v>
      </c>
      <c r="AU187" s="87">
        <f t="shared" si="9"/>
        <v>0</v>
      </c>
      <c r="AV187" s="88">
        <f t="shared" si="10"/>
        <v>0</v>
      </c>
      <c r="AW187" s="152">
        <f t="shared" si="11"/>
        <v>0</v>
      </c>
      <c r="AY187" s="3"/>
      <c r="AZ187" s="3"/>
    </row>
    <row r="188" spans="1:52" ht="12" customHeight="1">
      <c r="A188" s="153"/>
      <c r="B188" s="54" t="s">
        <v>266</v>
      </c>
      <c r="C188" s="38">
        <v>0</v>
      </c>
      <c r="D188" s="214"/>
      <c r="E188" s="212"/>
      <c r="F188" s="212"/>
      <c r="G188" s="212"/>
      <c r="H188" s="213"/>
      <c r="I188" s="214"/>
      <c r="J188" s="212"/>
      <c r="K188" s="212"/>
      <c r="L188" s="212"/>
      <c r="M188" s="213"/>
      <c r="N188" s="214"/>
      <c r="O188" s="212"/>
      <c r="P188" s="212"/>
      <c r="Q188" s="212"/>
      <c r="R188" s="213"/>
      <c r="S188" s="209"/>
      <c r="T188" s="210"/>
      <c r="U188" s="210"/>
      <c r="V188" s="210"/>
      <c r="W188" s="211"/>
      <c r="X188" s="209"/>
      <c r="Y188" s="210"/>
      <c r="Z188" s="210"/>
      <c r="AA188" s="210"/>
      <c r="AB188" s="211"/>
      <c r="AC188" s="209"/>
      <c r="AD188" s="210"/>
      <c r="AE188" s="210"/>
      <c r="AF188" s="210"/>
      <c r="AG188" s="211"/>
      <c r="AH188" s="209"/>
      <c r="AI188" s="210"/>
      <c r="AJ188" s="210"/>
      <c r="AK188" s="210"/>
      <c r="AL188" s="211"/>
      <c r="AM188" s="209"/>
      <c r="AN188" s="210"/>
      <c r="AO188" s="210"/>
      <c r="AP188" s="210"/>
      <c r="AQ188" s="211"/>
      <c r="AR188" s="209"/>
      <c r="AS188" s="39"/>
      <c r="AT188" s="152">
        <f t="shared" si="8"/>
        <v>0</v>
      </c>
      <c r="AU188" s="87">
        <f t="shared" si="9"/>
        <v>0</v>
      </c>
      <c r="AV188" s="88">
        <f t="shared" si="10"/>
        <v>0</v>
      </c>
      <c r="AW188" s="152">
        <f t="shared" si="11"/>
        <v>0</v>
      </c>
    </row>
    <row r="189" spans="1:52" ht="12" customHeight="1">
      <c r="A189" s="153"/>
      <c r="B189" s="54" t="s">
        <v>267</v>
      </c>
      <c r="C189" s="38">
        <v>1</v>
      </c>
      <c r="D189" s="214"/>
      <c r="E189" s="212"/>
      <c r="F189" s="212"/>
      <c r="G189" s="212"/>
      <c r="H189" s="213"/>
      <c r="I189" s="214"/>
      <c r="J189" s="212"/>
      <c r="K189" s="212"/>
      <c r="L189" s="212"/>
      <c r="M189" s="213"/>
      <c r="N189" s="214"/>
      <c r="O189" s="212"/>
      <c r="P189" s="212"/>
      <c r="Q189" s="212"/>
      <c r="R189" s="213"/>
      <c r="S189" s="209"/>
      <c r="T189" s="210"/>
      <c r="U189" s="210"/>
      <c r="V189" s="210"/>
      <c r="W189" s="211"/>
      <c r="X189" s="209"/>
      <c r="Y189" s="210"/>
      <c r="Z189" s="210"/>
      <c r="AA189" s="210"/>
      <c r="AB189" s="211"/>
      <c r="AC189" s="209"/>
      <c r="AD189" s="210"/>
      <c r="AE189" s="210"/>
      <c r="AF189" s="210"/>
      <c r="AG189" s="211"/>
      <c r="AH189" s="209"/>
      <c r="AI189" s="210"/>
      <c r="AJ189" s="210"/>
      <c r="AK189" s="210"/>
      <c r="AL189" s="211"/>
      <c r="AM189" s="209"/>
      <c r="AN189" s="210"/>
      <c r="AO189" s="210"/>
      <c r="AP189" s="210"/>
      <c r="AQ189" s="211"/>
      <c r="AR189" s="209"/>
      <c r="AS189" s="39"/>
      <c r="AT189" s="152">
        <f t="shared" si="8"/>
        <v>0</v>
      </c>
      <c r="AU189" s="87">
        <f t="shared" si="9"/>
        <v>0</v>
      </c>
      <c r="AV189" s="88">
        <f t="shared" si="10"/>
        <v>0</v>
      </c>
      <c r="AW189" s="152">
        <f t="shared" si="11"/>
        <v>0</v>
      </c>
      <c r="AY189" s="3"/>
    </row>
    <row r="190" spans="1:52" ht="12" customHeight="1" thickBot="1">
      <c r="A190" s="154"/>
      <c r="B190" s="56" t="s">
        <v>268</v>
      </c>
      <c r="C190" s="46">
        <v>0</v>
      </c>
      <c r="D190" s="220"/>
      <c r="E190" s="218"/>
      <c r="F190" s="218"/>
      <c r="G190" s="218"/>
      <c r="H190" s="219"/>
      <c r="I190" s="220"/>
      <c r="J190" s="218"/>
      <c r="K190" s="218"/>
      <c r="L190" s="218"/>
      <c r="M190" s="219"/>
      <c r="N190" s="220"/>
      <c r="O190" s="218"/>
      <c r="P190" s="218"/>
      <c r="Q190" s="218"/>
      <c r="R190" s="219"/>
      <c r="S190" s="215"/>
      <c r="T190" s="216"/>
      <c r="U190" s="216"/>
      <c r="V190" s="216"/>
      <c r="W190" s="217"/>
      <c r="X190" s="215"/>
      <c r="Y190" s="216"/>
      <c r="Z190" s="216"/>
      <c r="AA190" s="216"/>
      <c r="AB190" s="217"/>
      <c r="AC190" s="215"/>
      <c r="AD190" s="216"/>
      <c r="AE190" s="216"/>
      <c r="AF190" s="216"/>
      <c r="AG190" s="217"/>
      <c r="AH190" s="215"/>
      <c r="AI190" s="216"/>
      <c r="AJ190" s="216"/>
      <c r="AK190" s="216"/>
      <c r="AL190" s="217"/>
      <c r="AM190" s="215"/>
      <c r="AN190" s="216"/>
      <c r="AO190" s="216"/>
      <c r="AP190" s="216"/>
      <c r="AQ190" s="217"/>
      <c r="AR190" s="215"/>
      <c r="AS190" s="425"/>
      <c r="AT190" s="155">
        <f t="shared" si="8"/>
        <v>0</v>
      </c>
      <c r="AU190" s="68">
        <f t="shared" si="9"/>
        <v>0</v>
      </c>
      <c r="AV190" s="69">
        <f t="shared" si="10"/>
        <v>0</v>
      </c>
      <c r="AW190" s="155">
        <f t="shared" si="11"/>
        <v>0</v>
      </c>
      <c r="AY190" s="7"/>
      <c r="AZ190" s="7"/>
    </row>
    <row r="191" spans="1:52" ht="12" customHeight="1">
      <c r="A191" s="156"/>
      <c r="B191" s="57" t="s">
        <v>269</v>
      </c>
      <c r="C191" s="33">
        <v>1</v>
      </c>
      <c r="D191" s="226"/>
      <c r="E191" s="224"/>
      <c r="F191" s="224"/>
      <c r="G191" s="224"/>
      <c r="H191" s="225"/>
      <c r="I191" s="226"/>
      <c r="J191" s="224"/>
      <c r="K191" s="224"/>
      <c r="L191" s="224"/>
      <c r="M191" s="225"/>
      <c r="N191" s="226"/>
      <c r="O191" s="224"/>
      <c r="P191" s="224"/>
      <c r="Q191" s="224"/>
      <c r="R191" s="225"/>
      <c r="S191" s="221"/>
      <c r="T191" s="222"/>
      <c r="U191" s="222"/>
      <c r="V191" s="222"/>
      <c r="W191" s="223"/>
      <c r="X191" s="221"/>
      <c r="Y191" s="222"/>
      <c r="Z191" s="222"/>
      <c r="AA191" s="222"/>
      <c r="AB191" s="223"/>
      <c r="AC191" s="221"/>
      <c r="AD191" s="222"/>
      <c r="AE191" s="222"/>
      <c r="AF191" s="222"/>
      <c r="AG191" s="223"/>
      <c r="AH191" s="221"/>
      <c r="AI191" s="222"/>
      <c r="AJ191" s="222"/>
      <c r="AK191" s="222"/>
      <c r="AL191" s="223"/>
      <c r="AM191" s="221"/>
      <c r="AN191" s="222"/>
      <c r="AO191" s="222"/>
      <c r="AP191" s="222"/>
      <c r="AQ191" s="223"/>
      <c r="AR191" s="221"/>
      <c r="AS191" s="424"/>
      <c r="AT191" s="152">
        <f t="shared" si="8"/>
        <v>0</v>
      </c>
      <c r="AU191" s="87">
        <f t="shared" si="9"/>
        <v>0</v>
      </c>
      <c r="AV191" s="88">
        <f t="shared" si="10"/>
        <v>0</v>
      </c>
      <c r="AW191" s="152">
        <f t="shared" si="11"/>
        <v>0</v>
      </c>
      <c r="AY191" s="7"/>
      <c r="AZ191" s="7"/>
    </row>
    <row r="192" spans="1:52" ht="12" customHeight="1">
      <c r="A192" s="153"/>
      <c r="B192" s="54" t="s">
        <v>270</v>
      </c>
      <c r="C192" s="38">
        <v>0</v>
      </c>
      <c r="D192" s="214"/>
      <c r="E192" s="212"/>
      <c r="F192" s="212"/>
      <c r="G192" s="212"/>
      <c r="H192" s="213"/>
      <c r="I192" s="214"/>
      <c r="J192" s="212"/>
      <c r="K192" s="212"/>
      <c r="L192" s="212"/>
      <c r="M192" s="213"/>
      <c r="N192" s="214"/>
      <c r="O192" s="212"/>
      <c r="P192" s="212"/>
      <c r="Q192" s="212"/>
      <c r="R192" s="213"/>
      <c r="S192" s="209"/>
      <c r="T192" s="210"/>
      <c r="U192" s="210"/>
      <c r="V192" s="210"/>
      <c r="W192" s="211"/>
      <c r="X192" s="209"/>
      <c r="Y192" s="210"/>
      <c r="Z192" s="210"/>
      <c r="AA192" s="210"/>
      <c r="AB192" s="211"/>
      <c r="AC192" s="209"/>
      <c r="AD192" s="210"/>
      <c r="AE192" s="210"/>
      <c r="AF192" s="210"/>
      <c r="AG192" s="211"/>
      <c r="AH192" s="209"/>
      <c r="AI192" s="210"/>
      <c r="AJ192" s="210"/>
      <c r="AK192" s="210"/>
      <c r="AL192" s="211"/>
      <c r="AM192" s="209"/>
      <c r="AN192" s="210"/>
      <c r="AO192" s="210"/>
      <c r="AP192" s="210"/>
      <c r="AQ192" s="211"/>
      <c r="AR192" s="209"/>
      <c r="AS192" s="39"/>
      <c r="AT192" s="152">
        <f t="shared" si="8"/>
        <v>0</v>
      </c>
      <c r="AU192" s="87">
        <f t="shared" si="9"/>
        <v>0</v>
      </c>
      <c r="AV192" s="88">
        <f t="shared" si="10"/>
        <v>0</v>
      </c>
      <c r="AW192" s="152">
        <f t="shared" si="11"/>
        <v>0</v>
      </c>
      <c r="AY192" s="7"/>
      <c r="AZ192" s="7"/>
    </row>
    <row r="193" spans="1:52" ht="12" customHeight="1">
      <c r="A193" s="153"/>
      <c r="B193" s="54" t="s">
        <v>271</v>
      </c>
      <c r="C193" s="38">
        <v>1</v>
      </c>
      <c r="D193" s="214"/>
      <c r="E193" s="212"/>
      <c r="F193" s="212"/>
      <c r="G193" s="212"/>
      <c r="H193" s="213"/>
      <c r="I193" s="214"/>
      <c r="J193" s="212"/>
      <c r="K193" s="212"/>
      <c r="L193" s="212"/>
      <c r="M193" s="213"/>
      <c r="N193" s="214"/>
      <c r="O193" s="212"/>
      <c r="P193" s="212"/>
      <c r="Q193" s="212"/>
      <c r="R193" s="213"/>
      <c r="S193" s="209"/>
      <c r="T193" s="210"/>
      <c r="U193" s="210"/>
      <c r="V193" s="210"/>
      <c r="W193" s="211"/>
      <c r="X193" s="209"/>
      <c r="Y193" s="210"/>
      <c r="Z193" s="210"/>
      <c r="AA193" s="210"/>
      <c r="AB193" s="211"/>
      <c r="AC193" s="209"/>
      <c r="AD193" s="210"/>
      <c r="AE193" s="210"/>
      <c r="AF193" s="210"/>
      <c r="AG193" s="211"/>
      <c r="AH193" s="209"/>
      <c r="AI193" s="210"/>
      <c r="AJ193" s="210"/>
      <c r="AK193" s="210"/>
      <c r="AL193" s="211"/>
      <c r="AM193" s="209"/>
      <c r="AN193" s="210"/>
      <c r="AO193" s="210"/>
      <c r="AP193" s="210"/>
      <c r="AQ193" s="211"/>
      <c r="AR193" s="209"/>
      <c r="AS193" s="39"/>
      <c r="AT193" s="152">
        <f t="shared" si="8"/>
        <v>0</v>
      </c>
      <c r="AU193" s="87">
        <f t="shared" si="9"/>
        <v>0</v>
      </c>
      <c r="AV193" s="88">
        <f t="shared" si="10"/>
        <v>0</v>
      </c>
      <c r="AW193" s="152">
        <f t="shared" si="11"/>
        <v>0</v>
      </c>
    </row>
    <row r="194" spans="1:52" ht="12" customHeight="1">
      <c r="A194" s="153"/>
      <c r="B194" s="54" t="s">
        <v>272</v>
      </c>
      <c r="C194" s="38">
        <v>0</v>
      </c>
      <c r="D194" s="214"/>
      <c r="E194" s="212"/>
      <c r="F194" s="212"/>
      <c r="G194" s="212"/>
      <c r="H194" s="213"/>
      <c r="I194" s="214"/>
      <c r="J194" s="212"/>
      <c r="K194" s="212"/>
      <c r="L194" s="212"/>
      <c r="M194" s="213"/>
      <c r="N194" s="214"/>
      <c r="O194" s="212"/>
      <c r="P194" s="212"/>
      <c r="Q194" s="212"/>
      <c r="R194" s="213"/>
      <c r="S194" s="209"/>
      <c r="T194" s="210"/>
      <c r="U194" s="210"/>
      <c r="V194" s="210"/>
      <c r="W194" s="211"/>
      <c r="X194" s="209"/>
      <c r="Y194" s="210"/>
      <c r="Z194" s="210"/>
      <c r="AA194" s="210"/>
      <c r="AB194" s="211"/>
      <c r="AC194" s="209"/>
      <c r="AD194" s="210"/>
      <c r="AE194" s="210"/>
      <c r="AF194" s="210"/>
      <c r="AG194" s="211"/>
      <c r="AH194" s="209"/>
      <c r="AI194" s="210"/>
      <c r="AJ194" s="210"/>
      <c r="AK194" s="210"/>
      <c r="AL194" s="211"/>
      <c r="AM194" s="209"/>
      <c r="AN194" s="210"/>
      <c r="AO194" s="210"/>
      <c r="AP194" s="210"/>
      <c r="AQ194" s="211"/>
      <c r="AR194" s="209"/>
      <c r="AS194" s="39"/>
      <c r="AT194" s="152">
        <f t="shared" si="8"/>
        <v>0</v>
      </c>
      <c r="AU194" s="87">
        <f t="shared" si="9"/>
        <v>0</v>
      </c>
      <c r="AV194" s="88">
        <f t="shared" si="10"/>
        <v>0</v>
      </c>
      <c r="AW194" s="152">
        <f t="shared" si="11"/>
        <v>0</v>
      </c>
    </row>
    <row r="195" spans="1:52" ht="12" customHeight="1" thickBot="1">
      <c r="A195" s="157"/>
      <c r="B195" s="59" t="s">
        <v>273</v>
      </c>
      <c r="C195" s="34">
        <v>1</v>
      </c>
      <c r="D195" s="232"/>
      <c r="E195" s="230"/>
      <c r="F195" s="230"/>
      <c r="G195" s="230"/>
      <c r="H195" s="231"/>
      <c r="I195" s="232"/>
      <c r="J195" s="230"/>
      <c r="K195" s="230"/>
      <c r="L195" s="230"/>
      <c r="M195" s="231"/>
      <c r="N195" s="232"/>
      <c r="O195" s="230"/>
      <c r="P195" s="230"/>
      <c r="Q195" s="230"/>
      <c r="R195" s="231"/>
      <c r="S195" s="227"/>
      <c r="T195" s="228"/>
      <c r="U195" s="228"/>
      <c r="V195" s="228"/>
      <c r="W195" s="229"/>
      <c r="X195" s="227"/>
      <c r="Y195" s="228"/>
      <c r="Z195" s="228"/>
      <c r="AA195" s="228"/>
      <c r="AB195" s="229"/>
      <c r="AC195" s="227"/>
      <c r="AD195" s="228"/>
      <c r="AE195" s="228"/>
      <c r="AF195" s="228"/>
      <c r="AG195" s="229"/>
      <c r="AH195" s="227"/>
      <c r="AI195" s="228"/>
      <c r="AJ195" s="228"/>
      <c r="AK195" s="228"/>
      <c r="AL195" s="229"/>
      <c r="AM195" s="227"/>
      <c r="AN195" s="228"/>
      <c r="AO195" s="228"/>
      <c r="AP195" s="228"/>
      <c r="AQ195" s="229"/>
      <c r="AR195" s="227"/>
      <c r="AS195" s="426"/>
      <c r="AT195" s="158">
        <f t="shared" si="8"/>
        <v>0</v>
      </c>
      <c r="AU195" s="65">
        <f t="shared" si="9"/>
        <v>0</v>
      </c>
      <c r="AV195" s="67">
        <f t="shared" si="10"/>
        <v>0</v>
      </c>
      <c r="AW195" s="158">
        <f t="shared" si="11"/>
        <v>0</v>
      </c>
    </row>
    <row r="196" spans="1:52" ht="12" customHeight="1">
      <c r="A196" s="159"/>
      <c r="B196" s="53" t="s">
        <v>274</v>
      </c>
      <c r="C196" s="160">
        <v>0</v>
      </c>
      <c r="D196" s="207"/>
      <c r="E196" s="205"/>
      <c r="F196" s="205"/>
      <c r="G196" s="205"/>
      <c r="H196" s="206"/>
      <c r="I196" s="207"/>
      <c r="J196" s="205"/>
      <c r="K196" s="205"/>
      <c r="L196" s="205"/>
      <c r="M196" s="206"/>
      <c r="N196" s="207"/>
      <c r="O196" s="205"/>
      <c r="P196" s="205"/>
      <c r="Q196" s="205"/>
      <c r="R196" s="206"/>
      <c r="S196" s="202"/>
      <c r="T196" s="203"/>
      <c r="U196" s="203"/>
      <c r="V196" s="203"/>
      <c r="W196" s="204"/>
      <c r="X196" s="202"/>
      <c r="Y196" s="203"/>
      <c r="Z196" s="203"/>
      <c r="AA196" s="203"/>
      <c r="AB196" s="204"/>
      <c r="AC196" s="202"/>
      <c r="AD196" s="203"/>
      <c r="AE196" s="203"/>
      <c r="AF196" s="203"/>
      <c r="AG196" s="204"/>
      <c r="AH196" s="202"/>
      <c r="AI196" s="203"/>
      <c r="AJ196" s="203"/>
      <c r="AK196" s="203"/>
      <c r="AL196" s="204"/>
      <c r="AM196" s="238"/>
      <c r="AN196" s="233"/>
      <c r="AO196" s="233"/>
      <c r="AP196" s="233"/>
      <c r="AQ196" s="239"/>
      <c r="AR196" s="238"/>
      <c r="AS196" s="427"/>
      <c r="AT196" s="163">
        <f t="shared" si="8"/>
        <v>0</v>
      </c>
      <c r="AU196" s="87">
        <f t="shared" si="9"/>
        <v>0</v>
      </c>
      <c r="AV196" s="88">
        <f t="shared" si="10"/>
        <v>0</v>
      </c>
      <c r="AW196" s="152">
        <f t="shared" si="11"/>
        <v>0</v>
      </c>
    </row>
    <row r="197" spans="1:52" ht="12" customHeight="1">
      <c r="A197" s="153"/>
      <c r="B197" s="54" t="s">
        <v>275</v>
      </c>
      <c r="C197" s="38">
        <v>1</v>
      </c>
      <c r="D197" s="214"/>
      <c r="E197" s="212"/>
      <c r="F197" s="212"/>
      <c r="G197" s="212"/>
      <c r="H197" s="213"/>
      <c r="I197" s="214"/>
      <c r="J197" s="212"/>
      <c r="K197" s="212"/>
      <c r="L197" s="212"/>
      <c r="M197" s="213"/>
      <c r="N197" s="214"/>
      <c r="O197" s="212"/>
      <c r="P197" s="212"/>
      <c r="Q197" s="212"/>
      <c r="R197" s="213"/>
      <c r="S197" s="209"/>
      <c r="T197" s="210"/>
      <c r="U197" s="210"/>
      <c r="V197" s="210"/>
      <c r="W197" s="211"/>
      <c r="X197" s="209"/>
      <c r="Y197" s="210"/>
      <c r="Z197" s="210"/>
      <c r="AA197" s="210"/>
      <c r="AB197" s="211"/>
      <c r="AC197" s="209"/>
      <c r="AD197" s="210"/>
      <c r="AE197" s="210"/>
      <c r="AF197" s="210"/>
      <c r="AG197" s="211"/>
      <c r="AH197" s="209"/>
      <c r="AI197" s="210"/>
      <c r="AJ197" s="210"/>
      <c r="AK197" s="210"/>
      <c r="AL197" s="211"/>
      <c r="AM197" s="209"/>
      <c r="AN197" s="210"/>
      <c r="AO197" s="210"/>
      <c r="AP197" s="210"/>
      <c r="AQ197" s="211"/>
      <c r="AR197" s="209"/>
      <c r="AS197" s="39"/>
      <c r="AT197" s="152">
        <f t="shared" si="8"/>
        <v>0</v>
      </c>
      <c r="AU197" s="87">
        <f t="shared" si="9"/>
        <v>0</v>
      </c>
      <c r="AV197" s="88">
        <f t="shared" si="10"/>
        <v>0</v>
      </c>
      <c r="AW197" s="152">
        <f t="shared" si="11"/>
        <v>0</v>
      </c>
    </row>
    <row r="198" spans="1:52" ht="12" customHeight="1">
      <c r="A198" s="153"/>
      <c r="B198" s="54" t="s">
        <v>276</v>
      </c>
      <c r="C198" s="38">
        <v>0</v>
      </c>
      <c r="D198" s="214"/>
      <c r="E198" s="212"/>
      <c r="F198" s="212"/>
      <c r="G198" s="212"/>
      <c r="H198" s="213"/>
      <c r="I198" s="214"/>
      <c r="J198" s="212"/>
      <c r="K198" s="212"/>
      <c r="L198" s="212"/>
      <c r="M198" s="213"/>
      <c r="N198" s="214"/>
      <c r="O198" s="212"/>
      <c r="P198" s="212"/>
      <c r="Q198" s="212"/>
      <c r="R198" s="213"/>
      <c r="S198" s="209"/>
      <c r="T198" s="210"/>
      <c r="U198" s="210"/>
      <c r="V198" s="210"/>
      <c r="W198" s="211"/>
      <c r="X198" s="209"/>
      <c r="Y198" s="210"/>
      <c r="Z198" s="210"/>
      <c r="AA198" s="210"/>
      <c r="AB198" s="211"/>
      <c r="AC198" s="209"/>
      <c r="AD198" s="210"/>
      <c r="AE198" s="210"/>
      <c r="AF198" s="210"/>
      <c r="AG198" s="211"/>
      <c r="AH198" s="209"/>
      <c r="AI198" s="210"/>
      <c r="AJ198" s="210"/>
      <c r="AK198" s="210"/>
      <c r="AL198" s="211"/>
      <c r="AM198" s="209"/>
      <c r="AN198" s="210"/>
      <c r="AO198" s="210"/>
      <c r="AP198" s="210"/>
      <c r="AQ198" s="211"/>
      <c r="AR198" s="209"/>
      <c r="AS198" s="39"/>
      <c r="AT198" s="152">
        <f t="shared" si="8"/>
        <v>0</v>
      </c>
      <c r="AU198" s="87">
        <f t="shared" si="9"/>
        <v>0</v>
      </c>
      <c r="AV198" s="88">
        <f t="shared" si="10"/>
        <v>0</v>
      </c>
      <c r="AW198" s="152">
        <f t="shared" si="11"/>
        <v>0</v>
      </c>
    </row>
    <row r="199" spans="1:52" ht="12" customHeight="1">
      <c r="A199" s="153"/>
      <c r="B199" s="54" t="s">
        <v>277</v>
      </c>
      <c r="C199" s="38">
        <v>1</v>
      </c>
      <c r="D199" s="214"/>
      <c r="E199" s="212"/>
      <c r="F199" s="212"/>
      <c r="G199" s="212"/>
      <c r="H199" s="213"/>
      <c r="I199" s="214"/>
      <c r="J199" s="212"/>
      <c r="K199" s="212"/>
      <c r="L199" s="212"/>
      <c r="M199" s="213"/>
      <c r="N199" s="214"/>
      <c r="O199" s="212"/>
      <c r="P199" s="212"/>
      <c r="Q199" s="212"/>
      <c r="R199" s="213"/>
      <c r="S199" s="209"/>
      <c r="T199" s="210"/>
      <c r="U199" s="210"/>
      <c r="V199" s="210"/>
      <c r="W199" s="211"/>
      <c r="X199" s="209"/>
      <c r="Y199" s="210"/>
      <c r="Z199" s="210"/>
      <c r="AA199" s="210"/>
      <c r="AB199" s="211"/>
      <c r="AC199" s="209"/>
      <c r="AD199" s="210"/>
      <c r="AE199" s="210"/>
      <c r="AF199" s="210"/>
      <c r="AG199" s="211"/>
      <c r="AH199" s="209"/>
      <c r="AI199" s="210"/>
      <c r="AJ199" s="210"/>
      <c r="AK199" s="210"/>
      <c r="AL199" s="211"/>
      <c r="AM199" s="209"/>
      <c r="AN199" s="210"/>
      <c r="AO199" s="210"/>
      <c r="AP199" s="210"/>
      <c r="AQ199" s="211"/>
      <c r="AR199" s="209"/>
      <c r="AS199" s="39"/>
      <c r="AT199" s="152">
        <f t="shared" ref="AT199:AT262" si="12">COUNTIF(D199:R199,1)*2+COUNTIF(S199,1)*3+COUNTIF(T199:V199,1)*2+COUNTIF(W199:AM199,1)*3+COUNTIF(AN199:AR199,1)*2</f>
        <v>0</v>
      </c>
      <c r="AU199" s="87">
        <f t="shared" ref="AU199:AU262" si="13">COUNTIF(D199:R199,1)*2</f>
        <v>0</v>
      </c>
      <c r="AV199" s="88">
        <f t="shared" ref="AV199:AV262" si="14">COUNTIF(S199,1)*3+COUNTIF(T199:V199,1)*2+COUNTIF(W199:AM199,1)*3+COUNTIF(AN199:AR199,1)*2</f>
        <v>0</v>
      </c>
      <c r="AW199" s="152">
        <f t="shared" ref="AW199:AW262" si="15">SUM(AU199:AV199)</f>
        <v>0</v>
      </c>
    </row>
    <row r="200" spans="1:52" ht="12" customHeight="1" thickBot="1">
      <c r="A200" s="154"/>
      <c r="B200" s="58" t="s">
        <v>278</v>
      </c>
      <c r="C200" s="46">
        <v>0</v>
      </c>
      <c r="D200" s="220"/>
      <c r="E200" s="218"/>
      <c r="F200" s="218"/>
      <c r="G200" s="218"/>
      <c r="H200" s="219"/>
      <c r="I200" s="220"/>
      <c r="J200" s="218"/>
      <c r="K200" s="218"/>
      <c r="L200" s="218"/>
      <c r="M200" s="219"/>
      <c r="N200" s="220"/>
      <c r="O200" s="218"/>
      <c r="P200" s="218"/>
      <c r="Q200" s="218"/>
      <c r="R200" s="219"/>
      <c r="S200" s="215"/>
      <c r="T200" s="216"/>
      <c r="U200" s="216"/>
      <c r="V200" s="216"/>
      <c r="W200" s="217"/>
      <c r="X200" s="215"/>
      <c r="Y200" s="216"/>
      <c r="Z200" s="216"/>
      <c r="AA200" s="216"/>
      <c r="AB200" s="217"/>
      <c r="AC200" s="215"/>
      <c r="AD200" s="216"/>
      <c r="AE200" s="216"/>
      <c r="AF200" s="216"/>
      <c r="AG200" s="217"/>
      <c r="AH200" s="215"/>
      <c r="AI200" s="216"/>
      <c r="AJ200" s="216"/>
      <c r="AK200" s="216"/>
      <c r="AL200" s="217"/>
      <c r="AM200" s="215"/>
      <c r="AN200" s="216"/>
      <c r="AO200" s="216"/>
      <c r="AP200" s="216"/>
      <c r="AQ200" s="217"/>
      <c r="AR200" s="215"/>
      <c r="AS200" s="425"/>
      <c r="AT200" s="155">
        <f t="shared" si="12"/>
        <v>0</v>
      </c>
      <c r="AU200" s="68">
        <f t="shared" si="13"/>
        <v>0</v>
      </c>
      <c r="AV200" s="69">
        <f t="shared" si="14"/>
        <v>0</v>
      </c>
      <c r="AW200" s="155">
        <f t="shared" si="15"/>
        <v>0</v>
      </c>
    </row>
    <row r="201" spans="1:52" ht="12" customHeight="1">
      <c r="A201" s="156"/>
      <c r="B201" s="55" t="s">
        <v>279</v>
      </c>
      <c r="C201" s="33">
        <v>1</v>
      </c>
      <c r="D201" s="226"/>
      <c r="E201" s="224"/>
      <c r="F201" s="224"/>
      <c r="G201" s="224"/>
      <c r="H201" s="225"/>
      <c r="I201" s="226"/>
      <c r="J201" s="224"/>
      <c r="K201" s="224"/>
      <c r="L201" s="224"/>
      <c r="M201" s="225"/>
      <c r="N201" s="226"/>
      <c r="O201" s="224"/>
      <c r="P201" s="224"/>
      <c r="Q201" s="224"/>
      <c r="R201" s="225"/>
      <c r="S201" s="221"/>
      <c r="T201" s="222"/>
      <c r="U201" s="222"/>
      <c r="V201" s="222"/>
      <c r="W201" s="223"/>
      <c r="X201" s="221"/>
      <c r="Y201" s="222"/>
      <c r="Z201" s="222"/>
      <c r="AA201" s="222"/>
      <c r="AB201" s="223"/>
      <c r="AC201" s="221"/>
      <c r="AD201" s="222"/>
      <c r="AE201" s="222"/>
      <c r="AF201" s="222"/>
      <c r="AG201" s="223"/>
      <c r="AH201" s="221"/>
      <c r="AI201" s="222"/>
      <c r="AJ201" s="222"/>
      <c r="AK201" s="222"/>
      <c r="AL201" s="223"/>
      <c r="AM201" s="221"/>
      <c r="AN201" s="222"/>
      <c r="AO201" s="222"/>
      <c r="AP201" s="222"/>
      <c r="AQ201" s="223"/>
      <c r="AR201" s="221"/>
      <c r="AS201" s="424"/>
      <c r="AT201" s="152">
        <f t="shared" si="12"/>
        <v>0</v>
      </c>
      <c r="AU201" s="87">
        <f t="shared" si="13"/>
        <v>0</v>
      </c>
      <c r="AV201" s="88">
        <f t="shared" si="14"/>
        <v>0</v>
      </c>
      <c r="AW201" s="152">
        <f t="shared" si="15"/>
        <v>0</v>
      </c>
    </row>
    <row r="202" spans="1:52" ht="12" customHeight="1">
      <c r="A202" s="153"/>
      <c r="B202" s="54" t="s">
        <v>280</v>
      </c>
      <c r="C202" s="38">
        <v>0</v>
      </c>
      <c r="D202" s="214"/>
      <c r="E202" s="212"/>
      <c r="F202" s="212"/>
      <c r="G202" s="212"/>
      <c r="H202" s="213"/>
      <c r="I202" s="214"/>
      <c r="J202" s="212"/>
      <c r="K202" s="212"/>
      <c r="L202" s="212"/>
      <c r="M202" s="213"/>
      <c r="N202" s="214"/>
      <c r="O202" s="212"/>
      <c r="P202" s="212"/>
      <c r="Q202" s="212"/>
      <c r="R202" s="213"/>
      <c r="S202" s="209"/>
      <c r="T202" s="210"/>
      <c r="U202" s="210"/>
      <c r="V202" s="210"/>
      <c r="W202" s="211"/>
      <c r="X202" s="209"/>
      <c r="Y202" s="210"/>
      <c r="Z202" s="210"/>
      <c r="AA202" s="210"/>
      <c r="AB202" s="211"/>
      <c r="AC202" s="209"/>
      <c r="AD202" s="210"/>
      <c r="AE202" s="210"/>
      <c r="AF202" s="210"/>
      <c r="AG202" s="211"/>
      <c r="AH202" s="209"/>
      <c r="AI202" s="210"/>
      <c r="AJ202" s="210"/>
      <c r="AK202" s="210"/>
      <c r="AL202" s="211"/>
      <c r="AM202" s="209"/>
      <c r="AN202" s="210"/>
      <c r="AO202" s="210"/>
      <c r="AP202" s="210"/>
      <c r="AQ202" s="211"/>
      <c r="AR202" s="209"/>
      <c r="AS202" s="39"/>
      <c r="AT202" s="152">
        <f t="shared" si="12"/>
        <v>0</v>
      </c>
      <c r="AU202" s="87">
        <f t="shared" si="13"/>
        <v>0</v>
      </c>
      <c r="AV202" s="88">
        <f t="shared" si="14"/>
        <v>0</v>
      </c>
      <c r="AW202" s="152">
        <f t="shared" si="15"/>
        <v>0</v>
      </c>
    </row>
    <row r="203" spans="1:52" ht="12" customHeight="1">
      <c r="A203" s="153"/>
      <c r="B203" s="54" t="s">
        <v>281</v>
      </c>
      <c r="C203" s="38">
        <v>1</v>
      </c>
      <c r="D203" s="214"/>
      <c r="E203" s="212"/>
      <c r="F203" s="212"/>
      <c r="G203" s="212"/>
      <c r="H203" s="213"/>
      <c r="I203" s="214"/>
      <c r="J203" s="212"/>
      <c r="K203" s="212"/>
      <c r="L203" s="212"/>
      <c r="M203" s="213"/>
      <c r="N203" s="214"/>
      <c r="O203" s="212"/>
      <c r="P203" s="212"/>
      <c r="Q203" s="212"/>
      <c r="R203" s="213"/>
      <c r="S203" s="209"/>
      <c r="T203" s="210"/>
      <c r="U203" s="210"/>
      <c r="V203" s="210"/>
      <c r="W203" s="211"/>
      <c r="X203" s="209"/>
      <c r="Y203" s="210"/>
      <c r="Z203" s="210"/>
      <c r="AA203" s="210"/>
      <c r="AB203" s="211"/>
      <c r="AC203" s="209"/>
      <c r="AD203" s="210"/>
      <c r="AE203" s="210"/>
      <c r="AF203" s="210"/>
      <c r="AG203" s="211"/>
      <c r="AH203" s="209"/>
      <c r="AI203" s="210"/>
      <c r="AJ203" s="210"/>
      <c r="AK203" s="210"/>
      <c r="AL203" s="211"/>
      <c r="AM203" s="209"/>
      <c r="AN203" s="210"/>
      <c r="AO203" s="210"/>
      <c r="AP203" s="210"/>
      <c r="AQ203" s="211"/>
      <c r="AR203" s="209"/>
      <c r="AS203" s="39"/>
      <c r="AT203" s="152">
        <f t="shared" si="12"/>
        <v>0</v>
      </c>
      <c r="AU203" s="87">
        <f t="shared" si="13"/>
        <v>0</v>
      </c>
      <c r="AV203" s="88">
        <f t="shared" si="14"/>
        <v>0</v>
      </c>
      <c r="AW203" s="152">
        <f t="shared" si="15"/>
        <v>0</v>
      </c>
    </row>
    <row r="204" spans="1:52" ht="12" customHeight="1">
      <c r="A204" s="153"/>
      <c r="B204" s="54" t="s">
        <v>282</v>
      </c>
      <c r="C204" s="38">
        <v>0</v>
      </c>
      <c r="D204" s="214"/>
      <c r="E204" s="212"/>
      <c r="F204" s="212"/>
      <c r="G204" s="212"/>
      <c r="H204" s="213"/>
      <c r="I204" s="214"/>
      <c r="J204" s="212"/>
      <c r="K204" s="212"/>
      <c r="L204" s="212"/>
      <c r="M204" s="213"/>
      <c r="N204" s="214"/>
      <c r="O204" s="212"/>
      <c r="P204" s="212"/>
      <c r="Q204" s="212"/>
      <c r="R204" s="213"/>
      <c r="S204" s="209"/>
      <c r="T204" s="210"/>
      <c r="U204" s="210"/>
      <c r="V204" s="210"/>
      <c r="W204" s="211"/>
      <c r="X204" s="209"/>
      <c r="Y204" s="210"/>
      <c r="Z204" s="210"/>
      <c r="AA204" s="210"/>
      <c r="AB204" s="211"/>
      <c r="AC204" s="209"/>
      <c r="AD204" s="210"/>
      <c r="AE204" s="210"/>
      <c r="AF204" s="210"/>
      <c r="AG204" s="211"/>
      <c r="AH204" s="209"/>
      <c r="AI204" s="210"/>
      <c r="AJ204" s="210"/>
      <c r="AK204" s="210"/>
      <c r="AL204" s="211"/>
      <c r="AM204" s="209"/>
      <c r="AN204" s="210"/>
      <c r="AO204" s="210"/>
      <c r="AP204" s="210"/>
      <c r="AQ204" s="211"/>
      <c r="AR204" s="209"/>
      <c r="AS204" s="39"/>
      <c r="AT204" s="152">
        <f t="shared" si="12"/>
        <v>0</v>
      </c>
      <c r="AU204" s="87">
        <f t="shared" si="13"/>
        <v>0</v>
      </c>
      <c r="AV204" s="88">
        <f t="shared" si="14"/>
        <v>0</v>
      </c>
      <c r="AW204" s="152">
        <f t="shared" si="15"/>
        <v>0</v>
      </c>
      <c r="AY204" s="24"/>
      <c r="AZ204" s="24"/>
    </row>
    <row r="205" spans="1:52" ht="12" customHeight="1" thickBot="1">
      <c r="A205" s="157"/>
      <c r="B205" s="59" t="s">
        <v>283</v>
      </c>
      <c r="C205" s="34">
        <v>1</v>
      </c>
      <c r="D205" s="232"/>
      <c r="E205" s="230"/>
      <c r="F205" s="230"/>
      <c r="G205" s="230"/>
      <c r="H205" s="231"/>
      <c r="I205" s="232"/>
      <c r="J205" s="230"/>
      <c r="K205" s="230"/>
      <c r="L205" s="230"/>
      <c r="M205" s="231"/>
      <c r="N205" s="232"/>
      <c r="O205" s="230"/>
      <c r="P205" s="230"/>
      <c r="Q205" s="230"/>
      <c r="R205" s="231"/>
      <c r="S205" s="227"/>
      <c r="T205" s="228"/>
      <c r="U205" s="228"/>
      <c r="V205" s="228"/>
      <c r="W205" s="229"/>
      <c r="X205" s="227"/>
      <c r="Y205" s="228"/>
      <c r="Z205" s="228"/>
      <c r="AA205" s="228"/>
      <c r="AB205" s="229"/>
      <c r="AC205" s="227"/>
      <c r="AD205" s="228"/>
      <c r="AE205" s="228"/>
      <c r="AF205" s="228"/>
      <c r="AG205" s="229"/>
      <c r="AH205" s="227"/>
      <c r="AI205" s="228"/>
      <c r="AJ205" s="228"/>
      <c r="AK205" s="228"/>
      <c r="AL205" s="229"/>
      <c r="AM205" s="227"/>
      <c r="AN205" s="228"/>
      <c r="AO205" s="228"/>
      <c r="AP205" s="228"/>
      <c r="AQ205" s="229"/>
      <c r="AR205" s="227"/>
      <c r="AS205" s="426"/>
      <c r="AT205" s="158">
        <f t="shared" si="12"/>
        <v>0</v>
      </c>
      <c r="AU205" s="65">
        <f t="shared" si="13"/>
        <v>0</v>
      </c>
      <c r="AV205" s="67">
        <f t="shared" si="14"/>
        <v>0</v>
      </c>
      <c r="AW205" s="158">
        <f t="shared" si="15"/>
        <v>0</v>
      </c>
      <c r="AY205" s="24"/>
      <c r="AZ205" s="24"/>
    </row>
    <row r="206" spans="1:52" ht="12" customHeight="1">
      <c r="A206" s="151"/>
      <c r="B206" s="55" t="s">
        <v>284</v>
      </c>
      <c r="C206" s="86">
        <v>0</v>
      </c>
      <c r="D206" s="207"/>
      <c r="E206" s="205"/>
      <c r="F206" s="205"/>
      <c r="G206" s="205"/>
      <c r="H206" s="206"/>
      <c r="I206" s="207"/>
      <c r="J206" s="205"/>
      <c r="K206" s="205"/>
      <c r="L206" s="205"/>
      <c r="M206" s="206"/>
      <c r="N206" s="207"/>
      <c r="O206" s="205"/>
      <c r="P206" s="205"/>
      <c r="Q206" s="205"/>
      <c r="R206" s="206"/>
      <c r="S206" s="202"/>
      <c r="T206" s="203"/>
      <c r="U206" s="203"/>
      <c r="V206" s="203"/>
      <c r="W206" s="204"/>
      <c r="X206" s="202"/>
      <c r="Y206" s="203"/>
      <c r="Z206" s="203"/>
      <c r="AA206" s="203"/>
      <c r="AB206" s="204"/>
      <c r="AC206" s="202"/>
      <c r="AD206" s="203"/>
      <c r="AE206" s="203"/>
      <c r="AF206" s="203"/>
      <c r="AG206" s="204"/>
      <c r="AH206" s="202"/>
      <c r="AI206" s="203"/>
      <c r="AJ206" s="203"/>
      <c r="AK206" s="203"/>
      <c r="AL206" s="204"/>
      <c r="AM206" s="238"/>
      <c r="AN206" s="233"/>
      <c r="AO206" s="233"/>
      <c r="AP206" s="233"/>
      <c r="AQ206" s="239"/>
      <c r="AR206" s="238"/>
      <c r="AS206" s="424"/>
      <c r="AT206" s="163">
        <f t="shared" si="12"/>
        <v>0</v>
      </c>
      <c r="AU206" s="87">
        <f t="shared" si="13"/>
        <v>0</v>
      </c>
      <c r="AV206" s="88">
        <f t="shared" si="14"/>
        <v>0</v>
      </c>
      <c r="AW206" s="152">
        <f t="shared" si="15"/>
        <v>0</v>
      </c>
      <c r="AY206" s="24"/>
      <c r="AZ206" s="24"/>
    </row>
    <row r="207" spans="1:52" ht="12" customHeight="1">
      <c r="A207" s="153"/>
      <c r="B207" s="54" t="s">
        <v>285</v>
      </c>
      <c r="C207" s="38">
        <v>1</v>
      </c>
      <c r="D207" s="214"/>
      <c r="E207" s="212"/>
      <c r="F207" s="212"/>
      <c r="G207" s="212"/>
      <c r="H207" s="213"/>
      <c r="I207" s="214"/>
      <c r="J207" s="212"/>
      <c r="K207" s="212"/>
      <c r="L207" s="212"/>
      <c r="M207" s="213"/>
      <c r="N207" s="214"/>
      <c r="O207" s="212"/>
      <c r="P207" s="212"/>
      <c r="Q207" s="212"/>
      <c r="R207" s="213"/>
      <c r="S207" s="209"/>
      <c r="T207" s="210"/>
      <c r="U207" s="210"/>
      <c r="V207" s="210"/>
      <c r="W207" s="211"/>
      <c r="X207" s="209"/>
      <c r="Y207" s="210"/>
      <c r="Z207" s="210"/>
      <c r="AA207" s="210"/>
      <c r="AB207" s="211"/>
      <c r="AC207" s="209"/>
      <c r="AD207" s="210"/>
      <c r="AE207" s="210"/>
      <c r="AF207" s="210"/>
      <c r="AG207" s="211"/>
      <c r="AH207" s="209"/>
      <c r="AI207" s="210"/>
      <c r="AJ207" s="210"/>
      <c r="AK207" s="210"/>
      <c r="AL207" s="211"/>
      <c r="AM207" s="209"/>
      <c r="AN207" s="210"/>
      <c r="AO207" s="210"/>
      <c r="AP207" s="210"/>
      <c r="AQ207" s="211"/>
      <c r="AR207" s="209"/>
      <c r="AS207" s="39"/>
      <c r="AT207" s="152">
        <f t="shared" si="12"/>
        <v>0</v>
      </c>
      <c r="AU207" s="87">
        <f t="shared" si="13"/>
        <v>0</v>
      </c>
      <c r="AV207" s="88">
        <f t="shared" si="14"/>
        <v>0</v>
      </c>
      <c r="AW207" s="152">
        <f t="shared" si="15"/>
        <v>0</v>
      </c>
      <c r="AY207" s="24"/>
      <c r="AZ207" s="24"/>
    </row>
    <row r="208" spans="1:52" ht="12" customHeight="1">
      <c r="A208" s="153"/>
      <c r="B208" s="54" t="s">
        <v>286</v>
      </c>
      <c r="C208" s="38">
        <v>0</v>
      </c>
      <c r="D208" s="214"/>
      <c r="E208" s="212"/>
      <c r="F208" s="212"/>
      <c r="G208" s="212"/>
      <c r="H208" s="213"/>
      <c r="I208" s="214"/>
      <c r="J208" s="212"/>
      <c r="K208" s="212"/>
      <c r="L208" s="212"/>
      <c r="M208" s="213"/>
      <c r="N208" s="214"/>
      <c r="O208" s="212"/>
      <c r="P208" s="212"/>
      <c r="Q208" s="212"/>
      <c r="R208" s="213"/>
      <c r="S208" s="209"/>
      <c r="T208" s="210"/>
      <c r="U208" s="210"/>
      <c r="V208" s="210"/>
      <c r="W208" s="211"/>
      <c r="X208" s="209"/>
      <c r="Y208" s="210"/>
      <c r="Z208" s="210"/>
      <c r="AA208" s="210"/>
      <c r="AB208" s="211"/>
      <c r="AC208" s="209"/>
      <c r="AD208" s="210"/>
      <c r="AE208" s="210"/>
      <c r="AF208" s="210"/>
      <c r="AG208" s="211"/>
      <c r="AH208" s="209"/>
      <c r="AI208" s="210"/>
      <c r="AJ208" s="210"/>
      <c r="AK208" s="210"/>
      <c r="AL208" s="211"/>
      <c r="AM208" s="209"/>
      <c r="AN208" s="210"/>
      <c r="AO208" s="210"/>
      <c r="AP208" s="210"/>
      <c r="AQ208" s="211"/>
      <c r="AR208" s="209"/>
      <c r="AS208" s="39"/>
      <c r="AT208" s="152">
        <f t="shared" si="12"/>
        <v>0</v>
      </c>
      <c r="AU208" s="87">
        <f t="shared" si="13"/>
        <v>0</v>
      </c>
      <c r="AV208" s="88">
        <f t="shared" si="14"/>
        <v>0</v>
      </c>
      <c r="AW208" s="152">
        <f t="shared" si="15"/>
        <v>0</v>
      </c>
      <c r="AY208" s="24"/>
      <c r="AZ208" s="24"/>
    </row>
    <row r="209" spans="1:52" ht="12" customHeight="1">
      <c r="A209" s="153"/>
      <c r="B209" s="54" t="s">
        <v>287</v>
      </c>
      <c r="C209" s="38">
        <v>1</v>
      </c>
      <c r="D209" s="214"/>
      <c r="E209" s="212"/>
      <c r="F209" s="212"/>
      <c r="G209" s="212"/>
      <c r="H209" s="213"/>
      <c r="I209" s="214"/>
      <c r="J209" s="212"/>
      <c r="K209" s="212"/>
      <c r="L209" s="212"/>
      <c r="M209" s="213"/>
      <c r="N209" s="214"/>
      <c r="O209" s="212"/>
      <c r="P209" s="212"/>
      <c r="Q209" s="212"/>
      <c r="R209" s="213"/>
      <c r="S209" s="209"/>
      <c r="T209" s="210"/>
      <c r="U209" s="210"/>
      <c r="V209" s="210"/>
      <c r="W209" s="211"/>
      <c r="X209" s="209"/>
      <c r="Y209" s="210"/>
      <c r="Z209" s="210"/>
      <c r="AA209" s="210"/>
      <c r="AB209" s="211"/>
      <c r="AC209" s="209"/>
      <c r="AD209" s="210"/>
      <c r="AE209" s="210"/>
      <c r="AF209" s="210"/>
      <c r="AG209" s="211"/>
      <c r="AH209" s="209"/>
      <c r="AI209" s="210"/>
      <c r="AJ209" s="210"/>
      <c r="AK209" s="210"/>
      <c r="AL209" s="211"/>
      <c r="AM209" s="209"/>
      <c r="AN209" s="210"/>
      <c r="AO209" s="210"/>
      <c r="AP209" s="210"/>
      <c r="AQ209" s="211"/>
      <c r="AR209" s="209"/>
      <c r="AS209" s="39"/>
      <c r="AT209" s="152">
        <f t="shared" si="12"/>
        <v>0</v>
      </c>
      <c r="AU209" s="87">
        <f t="shared" si="13"/>
        <v>0</v>
      </c>
      <c r="AV209" s="88">
        <f t="shared" si="14"/>
        <v>0</v>
      </c>
      <c r="AW209" s="152">
        <f t="shared" si="15"/>
        <v>0</v>
      </c>
      <c r="AY209" s="24"/>
      <c r="AZ209" s="24"/>
    </row>
    <row r="210" spans="1:52" ht="12" customHeight="1" thickBot="1">
      <c r="A210" s="154"/>
      <c r="B210" s="56" t="s">
        <v>288</v>
      </c>
      <c r="C210" s="46">
        <v>0</v>
      </c>
      <c r="D210" s="220"/>
      <c r="E210" s="218"/>
      <c r="F210" s="218"/>
      <c r="G210" s="218"/>
      <c r="H210" s="219"/>
      <c r="I210" s="220"/>
      <c r="J210" s="218"/>
      <c r="K210" s="218"/>
      <c r="L210" s="218"/>
      <c r="M210" s="219"/>
      <c r="N210" s="220"/>
      <c r="O210" s="218"/>
      <c r="P210" s="218"/>
      <c r="Q210" s="218"/>
      <c r="R210" s="219"/>
      <c r="S210" s="215"/>
      <c r="T210" s="216"/>
      <c r="U210" s="216"/>
      <c r="V210" s="216"/>
      <c r="W210" s="217"/>
      <c r="X210" s="215"/>
      <c r="Y210" s="216"/>
      <c r="Z210" s="216"/>
      <c r="AA210" s="216"/>
      <c r="AB210" s="217"/>
      <c r="AC210" s="215"/>
      <c r="AD210" s="216"/>
      <c r="AE210" s="216"/>
      <c r="AF210" s="216"/>
      <c r="AG210" s="217"/>
      <c r="AH210" s="215"/>
      <c r="AI210" s="216"/>
      <c r="AJ210" s="216"/>
      <c r="AK210" s="216"/>
      <c r="AL210" s="217"/>
      <c r="AM210" s="215"/>
      <c r="AN210" s="216"/>
      <c r="AO210" s="216"/>
      <c r="AP210" s="216"/>
      <c r="AQ210" s="217"/>
      <c r="AR210" s="215"/>
      <c r="AS210" s="425"/>
      <c r="AT210" s="155">
        <f t="shared" si="12"/>
        <v>0</v>
      </c>
      <c r="AU210" s="68">
        <f t="shared" si="13"/>
        <v>0</v>
      </c>
      <c r="AV210" s="69">
        <f t="shared" si="14"/>
        <v>0</v>
      </c>
      <c r="AW210" s="155">
        <f t="shared" si="15"/>
        <v>0</v>
      </c>
      <c r="AY210" s="24"/>
      <c r="AZ210" s="24"/>
    </row>
    <row r="211" spans="1:52" ht="12" customHeight="1">
      <c r="A211" s="156"/>
      <c r="B211" s="57" t="s">
        <v>289</v>
      </c>
      <c r="C211" s="33">
        <v>1</v>
      </c>
      <c r="D211" s="226"/>
      <c r="E211" s="224"/>
      <c r="F211" s="224"/>
      <c r="G211" s="224"/>
      <c r="H211" s="225"/>
      <c r="I211" s="226"/>
      <c r="J211" s="224"/>
      <c r="K211" s="224"/>
      <c r="L211" s="224"/>
      <c r="M211" s="225"/>
      <c r="N211" s="226"/>
      <c r="O211" s="224"/>
      <c r="P211" s="224"/>
      <c r="Q211" s="224"/>
      <c r="R211" s="225"/>
      <c r="S211" s="221"/>
      <c r="T211" s="222"/>
      <c r="U211" s="222"/>
      <c r="V211" s="222"/>
      <c r="W211" s="223"/>
      <c r="X211" s="221"/>
      <c r="Y211" s="222"/>
      <c r="Z211" s="222"/>
      <c r="AA211" s="222"/>
      <c r="AB211" s="223"/>
      <c r="AC211" s="221"/>
      <c r="AD211" s="222"/>
      <c r="AE211" s="222"/>
      <c r="AF211" s="222"/>
      <c r="AG211" s="223"/>
      <c r="AH211" s="221"/>
      <c r="AI211" s="222"/>
      <c r="AJ211" s="222"/>
      <c r="AK211" s="222"/>
      <c r="AL211" s="223"/>
      <c r="AM211" s="221"/>
      <c r="AN211" s="222"/>
      <c r="AO211" s="222"/>
      <c r="AP211" s="222"/>
      <c r="AQ211" s="223"/>
      <c r="AR211" s="221"/>
      <c r="AS211" s="424"/>
      <c r="AT211" s="152">
        <f t="shared" si="12"/>
        <v>0</v>
      </c>
      <c r="AU211" s="87">
        <f t="shared" si="13"/>
        <v>0</v>
      </c>
      <c r="AV211" s="88">
        <f t="shared" si="14"/>
        <v>0</v>
      </c>
      <c r="AW211" s="152">
        <f t="shared" si="15"/>
        <v>0</v>
      </c>
      <c r="AY211" s="24"/>
      <c r="AZ211" s="24"/>
    </row>
    <row r="212" spans="1:52" ht="12" customHeight="1">
      <c r="A212" s="153"/>
      <c r="B212" s="54" t="s">
        <v>290</v>
      </c>
      <c r="C212" s="38">
        <v>0</v>
      </c>
      <c r="D212" s="214"/>
      <c r="E212" s="212"/>
      <c r="F212" s="212"/>
      <c r="G212" s="212"/>
      <c r="H212" s="213"/>
      <c r="I212" s="214"/>
      <c r="J212" s="212"/>
      <c r="K212" s="212"/>
      <c r="L212" s="212"/>
      <c r="M212" s="213"/>
      <c r="N212" s="214"/>
      <c r="O212" s="212"/>
      <c r="P212" s="212"/>
      <c r="Q212" s="212"/>
      <c r="R212" s="213"/>
      <c r="S212" s="209"/>
      <c r="T212" s="210"/>
      <c r="U212" s="210"/>
      <c r="V212" s="210"/>
      <c r="W212" s="211"/>
      <c r="X212" s="209"/>
      <c r="Y212" s="210"/>
      <c r="Z212" s="210"/>
      <c r="AA212" s="210"/>
      <c r="AB212" s="211"/>
      <c r="AC212" s="209"/>
      <c r="AD212" s="210"/>
      <c r="AE212" s="210"/>
      <c r="AF212" s="210"/>
      <c r="AG212" s="211"/>
      <c r="AH212" s="209"/>
      <c r="AI212" s="210"/>
      <c r="AJ212" s="210"/>
      <c r="AK212" s="210"/>
      <c r="AL212" s="211"/>
      <c r="AM212" s="209"/>
      <c r="AN212" s="210"/>
      <c r="AO212" s="210"/>
      <c r="AP212" s="210"/>
      <c r="AQ212" s="211"/>
      <c r="AR212" s="209"/>
      <c r="AS212" s="39"/>
      <c r="AT212" s="152">
        <f t="shared" si="12"/>
        <v>0</v>
      </c>
      <c r="AU212" s="87">
        <f t="shared" si="13"/>
        <v>0</v>
      </c>
      <c r="AV212" s="88">
        <f t="shared" si="14"/>
        <v>0</v>
      </c>
      <c r="AW212" s="152">
        <f t="shared" si="15"/>
        <v>0</v>
      </c>
      <c r="AY212" s="24"/>
      <c r="AZ212" s="24"/>
    </row>
    <row r="213" spans="1:52" ht="12" customHeight="1">
      <c r="A213" s="153"/>
      <c r="B213" s="54" t="s">
        <v>291</v>
      </c>
      <c r="C213" s="38">
        <v>1</v>
      </c>
      <c r="D213" s="214"/>
      <c r="E213" s="212"/>
      <c r="F213" s="212"/>
      <c r="G213" s="212"/>
      <c r="H213" s="213"/>
      <c r="I213" s="214"/>
      <c r="J213" s="212"/>
      <c r="K213" s="212"/>
      <c r="L213" s="212"/>
      <c r="M213" s="213"/>
      <c r="N213" s="214"/>
      <c r="O213" s="212"/>
      <c r="P213" s="212"/>
      <c r="Q213" s="212"/>
      <c r="R213" s="213"/>
      <c r="S213" s="209"/>
      <c r="T213" s="210"/>
      <c r="U213" s="210"/>
      <c r="V213" s="210"/>
      <c r="W213" s="211"/>
      <c r="X213" s="209"/>
      <c r="Y213" s="210"/>
      <c r="Z213" s="210"/>
      <c r="AA213" s="210"/>
      <c r="AB213" s="211"/>
      <c r="AC213" s="209"/>
      <c r="AD213" s="210"/>
      <c r="AE213" s="210"/>
      <c r="AF213" s="210"/>
      <c r="AG213" s="211"/>
      <c r="AH213" s="209"/>
      <c r="AI213" s="210"/>
      <c r="AJ213" s="210"/>
      <c r="AK213" s="210"/>
      <c r="AL213" s="211"/>
      <c r="AM213" s="209"/>
      <c r="AN213" s="210"/>
      <c r="AO213" s="210"/>
      <c r="AP213" s="210"/>
      <c r="AQ213" s="211"/>
      <c r="AR213" s="209"/>
      <c r="AS213" s="39"/>
      <c r="AT213" s="152">
        <f t="shared" si="12"/>
        <v>0</v>
      </c>
      <c r="AU213" s="87">
        <f t="shared" si="13"/>
        <v>0</v>
      </c>
      <c r="AV213" s="88">
        <f t="shared" si="14"/>
        <v>0</v>
      </c>
      <c r="AW213" s="152">
        <f t="shared" si="15"/>
        <v>0</v>
      </c>
      <c r="AY213" s="24"/>
      <c r="AZ213" s="24"/>
    </row>
    <row r="214" spans="1:52" ht="12" customHeight="1">
      <c r="A214" s="153"/>
      <c r="B214" s="54" t="s">
        <v>292</v>
      </c>
      <c r="C214" s="38">
        <v>0</v>
      </c>
      <c r="D214" s="214"/>
      <c r="E214" s="212"/>
      <c r="F214" s="212"/>
      <c r="G214" s="212"/>
      <c r="H214" s="213"/>
      <c r="I214" s="214"/>
      <c r="J214" s="212"/>
      <c r="K214" s="212"/>
      <c r="L214" s="212"/>
      <c r="M214" s="213"/>
      <c r="N214" s="214"/>
      <c r="O214" s="212"/>
      <c r="P214" s="212"/>
      <c r="Q214" s="212"/>
      <c r="R214" s="213"/>
      <c r="S214" s="209"/>
      <c r="T214" s="210"/>
      <c r="U214" s="210"/>
      <c r="V214" s="210"/>
      <c r="W214" s="211"/>
      <c r="X214" s="209"/>
      <c r="Y214" s="210"/>
      <c r="Z214" s="210"/>
      <c r="AA214" s="210"/>
      <c r="AB214" s="211"/>
      <c r="AC214" s="209"/>
      <c r="AD214" s="210"/>
      <c r="AE214" s="210"/>
      <c r="AF214" s="210"/>
      <c r="AG214" s="211"/>
      <c r="AH214" s="209"/>
      <c r="AI214" s="210"/>
      <c r="AJ214" s="210"/>
      <c r="AK214" s="210"/>
      <c r="AL214" s="211"/>
      <c r="AM214" s="209"/>
      <c r="AN214" s="210"/>
      <c r="AO214" s="210"/>
      <c r="AP214" s="210"/>
      <c r="AQ214" s="211"/>
      <c r="AR214" s="209"/>
      <c r="AS214" s="39"/>
      <c r="AT214" s="152">
        <f t="shared" si="12"/>
        <v>0</v>
      </c>
      <c r="AU214" s="87">
        <f t="shared" si="13"/>
        <v>0</v>
      </c>
      <c r="AV214" s="88">
        <f t="shared" si="14"/>
        <v>0</v>
      </c>
      <c r="AW214" s="152">
        <f t="shared" si="15"/>
        <v>0</v>
      </c>
      <c r="AY214" s="24"/>
      <c r="AZ214" s="24"/>
    </row>
    <row r="215" spans="1:52" ht="12" customHeight="1" thickBot="1">
      <c r="A215" s="157"/>
      <c r="B215" s="56" t="s">
        <v>293</v>
      </c>
      <c r="C215" s="34">
        <v>1</v>
      </c>
      <c r="D215" s="232"/>
      <c r="E215" s="230"/>
      <c r="F215" s="230"/>
      <c r="G215" s="230"/>
      <c r="H215" s="231"/>
      <c r="I215" s="232"/>
      <c r="J215" s="230"/>
      <c r="K215" s="230"/>
      <c r="L215" s="230"/>
      <c r="M215" s="231"/>
      <c r="N215" s="232"/>
      <c r="O215" s="230"/>
      <c r="P215" s="230"/>
      <c r="Q215" s="230"/>
      <c r="R215" s="231"/>
      <c r="S215" s="227"/>
      <c r="T215" s="228"/>
      <c r="U215" s="228"/>
      <c r="V215" s="228"/>
      <c r="W215" s="229"/>
      <c r="X215" s="227"/>
      <c r="Y215" s="228"/>
      <c r="Z215" s="228"/>
      <c r="AA215" s="228"/>
      <c r="AB215" s="229"/>
      <c r="AC215" s="227"/>
      <c r="AD215" s="228"/>
      <c r="AE215" s="228"/>
      <c r="AF215" s="228"/>
      <c r="AG215" s="229"/>
      <c r="AH215" s="227"/>
      <c r="AI215" s="228"/>
      <c r="AJ215" s="228"/>
      <c r="AK215" s="228"/>
      <c r="AL215" s="229"/>
      <c r="AM215" s="227"/>
      <c r="AN215" s="228"/>
      <c r="AO215" s="228"/>
      <c r="AP215" s="228"/>
      <c r="AQ215" s="229"/>
      <c r="AR215" s="227"/>
      <c r="AS215" s="426"/>
      <c r="AT215" s="158">
        <f t="shared" si="12"/>
        <v>0</v>
      </c>
      <c r="AU215" s="65">
        <f t="shared" si="13"/>
        <v>0</v>
      </c>
      <c r="AV215" s="67">
        <f t="shared" si="14"/>
        <v>0</v>
      </c>
      <c r="AW215" s="158">
        <f t="shared" si="15"/>
        <v>0</v>
      </c>
      <c r="AY215" s="24"/>
      <c r="AZ215" s="24"/>
    </row>
    <row r="216" spans="1:52" ht="12" customHeight="1">
      <c r="A216" s="159"/>
      <c r="B216" s="53" t="s">
        <v>294</v>
      </c>
      <c r="C216" s="86">
        <v>0</v>
      </c>
      <c r="D216" s="207"/>
      <c r="E216" s="205"/>
      <c r="F216" s="205"/>
      <c r="G216" s="205"/>
      <c r="H216" s="206"/>
      <c r="I216" s="207"/>
      <c r="J216" s="205"/>
      <c r="K216" s="205"/>
      <c r="L216" s="205"/>
      <c r="M216" s="206"/>
      <c r="N216" s="207"/>
      <c r="O216" s="205"/>
      <c r="P216" s="205"/>
      <c r="Q216" s="205"/>
      <c r="R216" s="206"/>
      <c r="S216" s="202"/>
      <c r="T216" s="203"/>
      <c r="U216" s="203"/>
      <c r="V216" s="203"/>
      <c r="W216" s="204"/>
      <c r="X216" s="202"/>
      <c r="Y216" s="203"/>
      <c r="Z216" s="203"/>
      <c r="AA216" s="203"/>
      <c r="AB216" s="204"/>
      <c r="AC216" s="202"/>
      <c r="AD216" s="203"/>
      <c r="AE216" s="203"/>
      <c r="AF216" s="203"/>
      <c r="AG216" s="204"/>
      <c r="AH216" s="202"/>
      <c r="AI216" s="203"/>
      <c r="AJ216" s="203"/>
      <c r="AK216" s="203"/>
      <c r="AL216" s="204"/>
      <c r="AM216" s="238"/>
      <c r="AN216" s="233"/>
      <c r="AO216" s="233"/>
      <c r="AP216" s="233"/>
      <c r="AQ216" s="239"/>
      <c r="AR216" s="238"/>
      <c r="AS216" s="424"/>
      <c r="AT216" s="163">
        <f t="shared" si="12"/>
        <v>0</v>
      </c>
      <c r="AU216" s="87">
        <f t="shared" si="13"/>
        <v>0</v>
      </c>
      <c r="AV216" s="88">
        <f t="shared" si="14"/>
        <v>0</v>
      </c>
      <c r="AW216" s="152">
        <f t="shared" si="15"/>
        <v>0</v>
      </c>
      <c r="AY216" s="24"/>
      <c r="AZ216" s="24"/>
    </row>
    <row r="217" spans="1:52" ht="12" customHeight="1">
      <c r="A217" s="153"/>
      <c r="B217" s="54" t="s">
        <v>295</v>
      </c>
      <c r="C217" s="38">
        <v>1</v>
      </c>
      <c r="D217" s="214"/>
      <c r="E217" s="212"/>
      <c r="F217" s="212"/>
      <c r="G217" s="212"/>
      <c r="H217" s="213"/>
      <c r="I217" s="214"/>
      <c r="J217" s="212"/>
      <c r="K217" s="212"/>
      <c r="L217" s="212"/>
      <c r="M217" s="213"/>
      <c r="N217" s="214"/>
      <c r="O217" s="212"/>
      <c r="P217" s="212"/>
      <c r="Q217" s="212"/>
      <c r="R217" s="213"/>
      <c r="S217" s="209"/>
      <c r="T217" s="210"/>
      <c r="U217" s="210"/>
      <c r="V217" s="210"/>
      <c r="W217" s="211"/>
      <c r="X217" s="209"/>
      <c r="Y217" s="210"/>
      <c r="Z217" s="210"/>
      <c r="AA217" s="210"/>
      <c r="AB217" s="211"/>
      <c r="AC217" s="209"/>
      <c r="AD217" s="210"/>
      <c r="AE217" s="210"/>
      <c r="AF217" s="210"/>
      <c r="AG217" s="211"/>
      <c r="AH217" s="209"/>
      <c r="AI217" s="210"/>
      <c r="AJ217" s="210"/>
      <c r="AK217" s="210"/>
      <c r="AL217" s="211"/>
      <c r="AM217" s="209"/>
      <c r="AN217" s="210"/>
      <c r="AO217" s="210"/>
      <c r="AP217" s="210"/>
      <c r="AQ217" s="211"/>
      <c r="AR217" s="209"/>
      <c r="AS217" s="39"/>
      <c r="AT217" s="152">
        <f t="shared" si="12"/>
        <v>0</v>
      </c>
      <c r="AU217" s="87">
        <f t="shared" si="13"/>
        <v>0</v>
      </c>
      <c r="AV217" s="88">
        <f t="shared" si="14"/>
        <v>0</v>
      </c>
      <c r="AW217" s="152">
        <f t="shared" si="15"/>
        <v>0</v>
      </c>
      <c r="AY217" s="24"/>
      <c r="AZ217" s="24"/>
    </row>
    <row r="218" spans="1:52" ht="12" customHeight="1">
      <c r="A218" s="153"/>
      <c r="B218" s="54" t="s">
        <v>296</v>
      </c>
      <c r="C218" s="38">
        <v>0</v>
      </c>
      <c r="D218" s="214"/>
      <c r="E218" s="212"/>
      <c r="F218" s="212"/>
      <c r="G218" s="212"/>
      <c r="H218" s="213"/>
      <c r="I218" s="214"/>
      <c r="J218" s="212"/>
      <c r="K218" s="212"/>
      <c r="L218" s="212"/>
      <c r="M218" s="213"/>
      <c r="N218" s="214"/>
      <c r="O218" s="212"/>
      <c r="P218" s="212"/>
      <c r="Q218" s="212"/>
      <c r="R218" s="213"/>
      <c r="S218" s="209"/>
      <c r="T218" s="210"/>
      <c r="U218" s="210"/>
      <c r="V218" s="210"/>
      <c r="W218" s="211"/>
      <c r="X218" s="209"/>
      <c r="Y218" s="210"/>
      <c r="Z218" s="210"/>
      <c r="AA218" s="210"/>
      <c r="AB218" s="211"/>
      <c r="AC218" s="209"/>
      <c r="AD218" s="210"/>
      <c r="AE218" s="210"/>
      <c r="AF218" s="210"/>
      <c r="AG218" s="211"/>
      <c r="AH218" s="209"/>
      <c r="AI218" s="210"/>
      <c r="AJ218" s="210"/>
      <c r="AK218" s="210"/>
      <c r="AL218" s="211"/>
      <c r="AM218" s="209"/>
      <c r="AN218" s="210"/>
      <c r="AO218" s="210"/>
      <c r="AP218" s="210"/>
      <c r="AQ218" s="211"/>
      <c r="AR218" s="209"/>
      <c r="AS218" s="39"/>
      <c r="AT218" s="152">
        <f t="shared" si="12"/>
        <v>0</v>
      </c>
      <c r="AU218" s="87">
        <f t="shared" si="13"/>
        <v>0</v>
      </c>
      <c r="AV218" s="88">
        <f t="shared" si="14"/>
        <v>0</v>
      </c>
      <c r="AW218" s="152">
        <f t="shared" si="15"/>
        <v>0</v>
      </c>
      <c r="AY218" s="24"/>
      <c r="AZ218" s="24"/>
    </row>
    <row r="219" spans="1:52" ht="12" customHeight="1">
      <c r="A219" s="153"/>
      <c r="B219" s="54" t="s">
        <v>297</v>
      </c>
      <c r="C219" s="38">
        <v>1</v>
      </c>
      <c r="D219" s="214"/>
      <c r="E219" s="212"/>
      <c r="F219" s="212"/>
      <c r="G219" s="212"/>
      <c r="H219" s="213"/>
      <c r="I219" s="214"/>
      <c r="J219" s="212"/>
      <c r="K219" s="212"/>
      <c r="L219" s="212"/>
      <c r="M219" s="213"/>
      <c r="N219" s="214"/>
      <c r="O219" s="212"/>
      <c r="P219" s="212"/>
      <c r="Q219" s="212"/>
      <c r="R219" s="213"/>
      <c r="S219" s="209"/>
      <c r="T219" s="210"/>
      <c r="U219" s="210"/>
      <c r="V219" s="210"/>
      <c r="W219" s="211"/>
      <c r="X219" s="209"/>
      <c r="Y219" s="210"/>
      <c r="Z219" s="210"/>
      <c r="AA219" s="210"/>
      <c r="AB219" s="211"/>
      <c r="AC219" s="209"/>
      <c r="AD219" s="210"/>
      <c r="AE219" s="210"/>
      <c r="AF219" s="210"/>
      <c r="AG219" s="211"/>
      <c r="AH219" s="209"/>
      <c r="AI219" s="210"/>
      <c r="AJ219" s="210"/>
      <c r="AK219" s="210"/>
      <c r="AL219" s="211"/>
      <c r="AM219" s="209"/>
      <c r="AN219" s="210"/>
      <c r="AO219" s="210"/>
      <c r="AP219" s="210"/>
      <c r="AQ219" s="211"/>
      <c r="AR219" s="209"/>
      <c r="AS219" s="39"/>
      <c r="AT219" s="152">
        <f t="shared" si="12"/>
        <v>0</v>
      </c>
      <c r="AU219" s="87">
        <f t="shared" si="13"/>
        <v>0</v>
      </c>
      <c r="AV219" s="88">
        <f t="shared" si="14"/>
        <v>0</v>
      </c>
      <c r="AW219" s="152">
        <f t="shared" si="15"/>
        <v>0</v>
      </c>
      <c r="AY219" s="24"/>
      <c r="AZ219" s="24"/>
    </row>
    <row r="220" spans="1:52" ht="12" customHeight="1" thickBot="1">
      <c r="A220" s="154"/>
      <c r="B220" s="58" t="s">
        <v>298</v>
      </c>
      <c r="C220" s="46">
        <v>0</v>
      </c>
      <c r="D220" s="220"/>
      <c r="E220" s="218"/>
      <c r="F220" s="218"/>
      <c r="G220" s="218"/>
      <c r="H220" s="219"/>
      <c r="I220" s="220"/>
      <c r="J220" s="218"/>
      <c r="K220" s="218"/>
      <c r="L220" s="218"/>
      <c r="M220" s="219"/>
      <c r="N220" s="220"/>
      <c r="O220" s="218"/>
      <c r="P220" s="218"/>
      <c r="Q220" s="218"/>
      <c r="R220" s="219"/>
      <c r="S220" s="215"/>
      <c r="T220" s="216"/>
      <c r="U220" s="216"/>
      <c r="V220" s="216"/>
      <c r="W220" s="217"/>
      <c r="X220" s="215"/>
      <c r="Y220" s="216"/>
      <c r="Z220" s="216"/>
      <c r="AA220" s="216"/>
      <c r="AB220" s="217"/>
      <c r="AC220" s="215"/>
      <c r="AD220" s="216"/>
      <c r="AE220" s="216"/>
      <c r="AF220" s="216"/>
      <c r="AG220" s="217"/>
      <c r="AH220" s="215"/>
      <c r="AI220" s="216"/>
      <c r="AJ220" s="216"/>
      <c r="AK220" s="216"/>
      <c r="AL220" s="217"/>
      <c r="AM220" s="215"/>
      <c r="AN220" s="216"/>
      <c r="AO220" s="216"/>
      <c r="AP220" s="216"/>
      <c r="AQ220" s="217"/>
      <c r="AR220" s="215"/>
      <c r="AS220" s="425"/>
      <c r="AT220" s="155">
        <f t="shared" si="12"/>
        <v>0</v>
      </c>
      <c r="AU220" s="68">
        <f t="shared" si="13"/>
        <v>0</v>
      </c>
      <c r="AV220" s="69">
        <f t="shared" si="14"/>
        <v>0</v>
      </c>
      <c r="AW220" s="152">
        <f t="shared" si="15"/>
        <v>0</v>
      </c>
      <c r="AY220" s="24"/>
      <c r="AZ220" s="24"/>
    </row>
    <row r="221" spans="1:52" ht="12" customHeight="1">
      <c r="A221" s="156"/>
      <c r="B221" s="55" t="s">
        <v>299</v>
      </c>
      <c r="C221" s="33">
        <v>1</v>
      </c>
      <c r="D221" s="226"/>
      <c r="E221" s="224"/>
      <c r="F221" s="224"/>
      <c r="G221" s="224"/>
      <c r="H221" s="225"/>
      <c r="I221" s="226"/>
      <c r="J221" s="224"/>
      <c r="K221" s="224"/>
      <c r="L221" s="224"/>
      <c r="M221" s="225"/>
      <c r="N221" s="226"/>
      <c r="O221" s="224"/>
      <c r="P221" s="224"/>
      <c r="Q221" s="224"/>
      <c r="R221" s="225"/>
      <c r="S221" s="221"/>
      <c r="T221" s="222"/>
      <c r="U221" s="222"/>
      <c r="V221" s="222"/>
      <c r="W221" s="223"/>
      <c r="X221" s="221"/>
      <c r="Y221" s="222"/>
      <c r="Z221" s="222"/>
      <c r="AA221" s="222"/>
      <c r="AB221" s="223"/>
      <c r="AC221" s="221"/>
      <c r="AD221" s="222"/>
      <c r="AE221" s="222"/>
      <c r="AF221" s="222"/>
      <c r="AG221" s="223"/>
      <c r="AH221" s="221"/>
      <c r="AI221" s="222"/>
      <c r="AJ221" s="222"/>
      <c r="AK221" s="222"/>
      <c r="AL221" s="223"/>
      <c r="AM221" s="221"/>
      <c r="AN221" s="222"/>
      <c r="AO221" s="222"/>
      <c r="AP221" s="222"/>
      <c r="AQ221" s="223"/>
      <c r="AR221" s="221"/>
      <c r="AS221" s="424"/>
      <c r="AT221" s="152">
        <f t="shared" si="12"/>
        <v>0</v>
      </c>
      <c r="AU221" s="87">
        <f t="shared" si="13"/>
        <v>0</v>
      </c>
      <c r="AV221" s="88">
        <f t="shared" si="14"/>
        <v>0</v>
      </c>
      <c r="AW221" s="152">
        <f t="shared" si="15"/>
        <v>0</v>
      </c>
      <c r="AY221" s="24"/>
      <c r="AZ221" s="24"/>
    </row>
    <row r="222" spans="1:52" ht="12" customHeight="1">
      <c r="A222" s="153"/>
      <c r="B222" s="54" t="s">
        <v>300</v>
      </c>
      <c r="C222" s="38">
        <v>0</v>
      </c>
      <c r="D222" s="214"/>
      <c r="E222" s="212"/>
      <c r="F222" s="212"/>
      <c r="G222" s="212"/>
      <c r="H222" s="213"/>
      <c r="I222" s="214"/>
      <c r="J222" s="212"/>
      <c r="K222" s="212"/>
      <c r="L222" s="212"/>
      <c r="M222" s="213"/>
      <c r="N222" s="214"/>
      <c r="O222" s="212"/>
      <c r="P222" s="212"/>
      <c r="Q222" s="212"/>
      <c r="R222" s="213"/>
      <c r="S222" s="209"/>
      <c r="T222" s="210"/>
      <c r="U222" s="210"/>
      <c r="V222" s="210"/>
      <c r="W222" s="211"/>
      <c r="X222" s="209"/>
      <c r="Y222" s="210"/>
      <c r="Z222" s="210"/>
      <c r="AA222" s="210"/>
      <c r="AB222" s="211"/>
      <c r="AC222" s="209"/>
      <c r="AD222" s="210"/>
      <c r="AE222" s="210"/>
      <c r="AF222" s="210"/>
      <c r="AG222" s="211"/>
      <c r="AH222" s="209"/>
      <c r="AI222" s="210"/>
      <c r="AJ222" s="210"/>
      <c r="AK222" s="210"/>
      <c r="AL222" s="211"/>
      <c r="AM222" s="209"/>
      <c r="AN222" s="210"/>
      <c r="AO222" s="210"/>
      <c r="AP222" s="210"/>
      <c r="AQ222" s="211"/>
      <c r="AR222" s="209"/>
      <c r="AS222" s="39"/>
      <c r="AT222" s="152">
        <f t="shared" si="12"/>
        <v>0</v>
      </c>
      <c r="AU222" s="87">
        <f t="shared" si="13"/>
        <v>0</v>
      </c>
      <c r="AV222" s="88">
        <f t="shared" si="14"/>
        <v>0</v>
      </c>
      <c r="AW222" s="152">
        <f t="shared" si="15"/>
        <v>0</v>
      </c>
      <c r="AY222" s="24"/>
      <c r="AZ222" s="24"/>
    </row>
    <row r="223" spans="1:52" ht="12" customHeight="1">
      <c r="A223" s="153"/>
      <c r="B223" s="54" t="s">
        <v>301</v>
      </c>
      <c r="C223" s="38">
        <v>1</v>
      </c>
      <c r="D223" s="214"/>
      <c r="E223" s="212"/>
      <c r="F223" s="212"/>
      <c r="G223" s="212"/>
      <c r="H223" s="213"/>
      <c r="I223" s="214"/>
      <c r="J223" s="212"/>
      <c r="K223" s="212"/>
      <c r="L223" s="212"/>
      <c r="M223" s="213"/>
      <c r="N223" s="214"/>
      <c r="O223" s="212"/>
      <c r="P223" s="212"/>
      <c r="Q223" s="212"/>
      <c r="R223" s="213"/>
      <c r="S223" s="209"/>
      <c r="T223" s="210"/>
      <c r="U223" s="210"/>
      <c r="V223" s="210"/>
      <c r="W223" s="211"/>
      <c r="X223" s="209"/>
      <c r="Y223" s="210"/>
      <c r="Z223" s="210"/>
      <c r="AA223" s="210"/>
      <c r="AB223" s="211"/>
      <c r="AC223" s="209"/>
      <c r="AD223" s="210"/>
      <c r="AE223" s="210"/>
      <c r="AF223" s="210"/>
      <c r="AG223" s="211"/>
      <c r="AH223" s="209"/>
      <c r="AI223" s="210"/>
      <c r="AJ223" s="210"/>
      <c r="AK223" s="210"/>
      <c r="AL223" s="211"/>
      <c r="AM223" s="209"/>
      <c r="AN223" s="210"/>
      <c r="AO223" s="210"/>
      <c r="AP223" s="210"/>
      <c r="AQ223" s="211"/>
      <c r="AR223" s="209"/>
      <c r="AS223" s="39"/>
      <c r="AT223" s="152">
        <f t="shared" si="12"/>
        <v>0</v>
      </c>
      <c r="AU223" s="87">
        <f t="shared" si="13"/>
        <v>0</v>
      </c>
      <c r="AV223" s="88">
        <f t="shared" si="14"/>
        <v>0</v>
      </c>
      <c r="AW223" s="152">
        <f t="shared" si="15"/>
        <v>0</v>
      </c>
      <c r="AY223" s="24"/>
      <c r="AZ223" s="24"/>
    </row>
    <row r="224" spans="1:52" ht="12" customHeight="1">
      <c r="A224" s="153"/>
      <c r="B224" s="54" t="s">
        <v>302</v>
      </c>
      <c r="C224" s="38">
        <v>0</v>
      </c>
      <c r="D224" s="214"/>
      <c r="E224" s="212"/>
      <c r="F224" s="212"/>
      <c r="G224" s="212"/>
      <c r="H224" s="213"/>
      <c r="I224" s="214"/>
      <c r="J224" s="212"/>
      <c r="K224" s="212"/>
      <c r="L224" s="212"/>
      <c r="M224" s="213"/>
      <c r="N224" s="214"/>
      <c r="O224" s="212"/>
      <c r="P224" s="212"/>
      <c r="Q224" s="212"/>
      <c r="R224" s="213"/>
      <c r="S224" s="209"/>
      <c r="T224" s="210"/>
      <c r="U224" s="210"/>
      <c r="V224" s="210"/>
      <c r="W224" s="211"/>
      <c r="X224" s="209"/>
      <c r="Y224" s="210"/>
      <c r="Z224" s="210"/>
      <c r="AA224" s="210"/>
      <c r="AB224" s="211"/>
      <c r="AC224" s="209"/>
      <c r="AD224" s="210"/>
      <c r="AE224" s="210"/>
      <c r="AF224" s="210"/>
      <c r="AG224" s="211"/>
      <c r="AH224" s="209"/>
      <c r="AI224" s="210"/>
      <c r="AJ224" s="210"/>
      <c r="AK224" s="210"/>
      <c r="AL224" s="211"/>
      <c r="AM224" s="209"/>
      <c r="AN224" s="210"/>
      <c r="AO224" s="210"/>
      <c r="AP224" s="210"/>
      <c r="AQ224" s="211"/>
      <c r="AR224" s="209"/>
      <c r="AS224" s="39"/>
      <c r="AT224" s="152">
        <f t="shared" si="12"/>
        <v>0</v>
      </c>
      <c r="AU224" s="87">
        <f t="shared" si="13"/>
        <v>0</v>
      </c>
      <c r="AV224" s="88">
        <f t="shared" si="14"/>
        <v>0</v>
      </c>
      <c r="AW224" s="152">
        <f t="shared" si="15"/>
        <v>0</v>
      </c>
      <c r="AY224" s="24"/>
      <c r="AZ224" s="24"/>
    </row>
    <row r="225" spans="1:52" ht="12" customHeight="1" thickBot="1">
      <c r="A225" s="157"/>
      <c r="B225" s="59" t="s">
        <v>303</v>
      </c>
      <c r="C225" s="34">
        <v>1</v>
      </c>
      <c r="D225" s="232"/>
      <c r="E225" s="230"/>
      <c r="F225" s="230"/>
      <c r="G225" s="230"/>
      <c r="H225" s="231"/>
      <c r="I225" s="232"/>
      <c r="J225" s="230"/>
      <c r="K225" s="230"/>
      <c r="L225" s="230"/>
      <c r="M225" s="231"/>
      <c r="N225" s="232"/>
      <c r="O225" s="230"/>
      <c r="P225" s="230"/>
      <c r="Q225" s="230"/>
      <c r="R225" s="231"/>
      <c r="S225" s="227"/>
      <c r="T225" s="228"/>
      <c r="U225" s="228"/>
      <c r="V225" s="228"/>
      <c r="W225" s="229"/>
      <c r="X225" s="227"/>
      <c r="Y225" s="228"/>
      <c r="Z225" s="228"/>
      <c r="AA225" s="228"/>
      <c r="AB225" s="229"/>
      <c r="AC225" s="227"/>
      <c r="AD225" s="228"/>
      <c r="AE225" s="228"/>
      <c r="AF225" s="228"/>
      <c r="AG225" s="229"/>
      <c r="AH225" s="227"/>
      <c r="AI225" s="228"/>
      <c r="AJ225" s="228"/>
      <c r="AK225" s="228"/>
      <c r="AL225" s="229"/>
      <c r="AM225" s="227"/>
      <c r="AN225" s="228"/>
      <c r="AO225" s="228"/>
      <c r="AP225" s="228"/>
      <c r="AQ225" s="229"/>
      <c r="AR225" s="227"/>
      <c r="AS225" s="426"/>
      <c r="AT225" s="158">
        <f t="shared" si="12"/>
        <v>0</v>
      </c>
      <c r="AU225" s="65">
        <f t="shared" si="13"/>
        <v>0</v>
      </c>
      <c r="AV225" s="67">
        <f t="shared" si="14"/>
        <v>0</v>
      </c>
      <c r="AW225" s="152">
        <f t="shared" si="15"/>
        <v>0</v>
      </c>
      <c r="AY225" s="24"/>
      <c r="AZ225" s="24"/>
    </row>
    <row r="226" spans="1:52" ht="12" customHeight="1">
      <c r="A226" s="159"/>
      <c r="B226" s="55" t="s">
        <v>304</v>
      </c>
      <c r="C226" s="86">
        <v>0</v>
      </c>
      <c r="D226" s="207"/>
      <c r="E226" s="205"/>
      <c r="F226" s="205"/>
      <c r="G226" s="205"/>
      <c r="H226" s="206"/>
      <c r="I226" s="207"/>
      <c r="J226" s="205"/>
      <c r="K226" s="205"/>
      <c r="L226" s="205"/>
      <c r="M226" s="206"/>
      <c r="N226" s="207"/>
      <c r="O226" s="205"/>
      <c r="P226" s="205"/>
      <c r="Q226" s="205"/>
      <c r="R226" s="206"/>
      <c r="S226" s="202"/>
      <c r="T226" s="203"/>
      <c r="U226" s="203"/>
      <c r="V226" s="203"/>
      <c r="W226" s="204"/>
      <c r="X226" s="202"/>
      <c r="Y226" s="203"/>
      <c r="Z226" s="203"/>
      <c r="AA226" s="203"/>
      <c r="AB226" s="204"/>
      <c r="AC226" s="202"/>
      <c r="AD226" s="203"/>
      <c r="AE226" s="203"/>
      <c r="AF226" s="203"/>
      <c r="AG226" s="204"/>
      <c r="AH226" s="202"/>
      <c r="AI226" s="203"/>
      <c r="AJ226" s="203"/>
      <c r="AK226" s="203"/>
      <c r="AL226" s="204"/>
      <c r="AM226" s="238"/>
      <c r="AN226" s="233"/>
      <c r="AO226" s="233"/>
      <c r="AP226" s="233"/>
      <c r="AQ226" s="239"/>
      <c r="AR226" s="238"/>
      <c r="AS226" s="424"/>
      <c r="AT226" s="163">
        <f t="shared" si="12"/>
        <v>0</v>
      </c>
      <c r="AU226" s="87">
        <f t="shared" si="13"/>
        <v>0</v>
      </c>
      <c r="AV226" s="88">
        <f t="shared" si="14"/>
        <v>0</v>
      </c>
      <c r="AW226" s="152">
        <f t="shared" si="15"/>
        <v>0</v>
      </c>
      <c r="AY226" s="24"/>
      <c r="AZ226" s="52"/>
    </row>
    <row r="227" spans="1:52" ht="12" customHeight="1">
      <c r="A227" s="153"/>
      <c r="B227" s="54" t="s">
        <v>305</v>
      </c>
      <c r="C227" s="38">
        <v>1</v>
      </c>
      <c r="D227" s="214"/>
      <c r="E227" s="212"/>
      <c r="F227" s="212"/>
      <c r="G227" s="212"/>
      <c r="H227" s="213"/>
      <c r="I227" s="214"/>
      <c r="J227" s="212"/>
      <c r="K227" s="212"/>
      <c r="L227" s="212"/>
      <c r="M227" s="213"/>
      <c r="N227" s="214"/>
      <c r="O227" s="212"/>
      <c r="P227" s="212"/>
      <c r="Q227" s="212"/>
      <c r="R227" s="213"/>
      <c r="S227" s="209"/>
      <c r="T227" s="210"/>
      <c r="U227" s="210"/>
      <c r="V227" s="210"/>
      <c r="W227" s="211"/>
      <c r="X227" s="209"/>
      <c r="Y227" s="210"/>
      <c r="Z227" s="210"/>
      <c r="AA227" s="210"/>
      <c r="AB227" s="211"/>
      <c r="AC227" s="209"/>
      <c r="AD227" s="210"/>
      <c r="AE227" s="210"/>
      <c r="AF227" s="210"/>
      <c r="AG227" s="211"/>
      <c r="AH227" s="209"/>
      <c r="AI227" s="210"/>
      <c r="AJ227" s="210"/>
      <c r="AK227" s="210"/>
      <c r="AL227" s="211"/>
      <c r="AM227" s="209"/>
      <c r="AN227" s="210"/>
      <c r="AO227" s="210"/>
      <c r="AP227" s="210"/>
      <c r="AQ227" s="211"/>
      <c r="AR227" s="209"/>
      <c r="AS227" s="39"/>
      <c r="AT227" s="152">
        <f t="shared" si="12"/>
        <v>0</v>
      </c>
      <c r="AU227" s="87">
        <f t="shared" si="13"/>
        <v>0</v>
      </c>
      <c r="AV227" s="88">
        <f t="shared" si="14"/>
        <v>0</v>
      </c>
      <c r="AW227" s="152">
        <f t="shared" si="15"/>
        <v>0</v>
      </c>
      <c r="AY227" s="3"/>
      <c r="AZ227" s="3"/>
    </row>
    <row r="228" spans="1:52" ht="12" customHeight="1">
      <c r="A228" s="153"/>
      <c r="B228" s="54" t="s">
        <v>306</v>
      </c>
      <c r="C228" s="38">
        <v>0</v>
      </c>
      <c r="D228" s="214"/>
      <c r="E228" s="212"/>
      <c r="F228" s="212"/>
      <c r="G228" s="212"/>
      <c r="H228" s="213"/>
      <c r="I228" s="214"/>
      <c r="J228" s="212"/>
      <c r="K228" s="212"/>
      <c r="L228" s="212"/>
      <c r="M228" s="213"/>
      <c r="N228" s="214"/>
      <c r="O228" s="212"/>
      <c r="P228" s="212"/>
      <c r="Q228" s="212"/>
      <c r="R228" s="213"/>
      <c r="S228" s="209"/>
      <c r="T228" s="210"/>
      <c r="U228" s="210"/>
      <c r="V228" s="210"/>
      <c r="W228" s="211"/>
      <c r="X228" s="209"/>
      <c r="Y228" s="210"/>
      <c r="Z228" s="210"/>
      <c r="AA228" s="210"/>
      <c r="AB228" s="211"/>
      <c r="AC228" s="209"/>
      <c r="AD228" s="210"/>
      <c r="AE228" s="210"/>
      <c r="AF228" s="210"/>
      <c r="AG228" s="211"/>
      <c r="AH228" s="209"/>
      <c r="AI228" s="210"/>
      <c r="AJ228" s="210"/>
      <c r="AK228" s="210"/>
      <c r="AL228" s="211"/>
      <c r="AM228" s="209"/>
      <c r="AN228" s="210"/>
      <c r="AO228" s="210"/>
      <c r="AP228" s="210"/>
      <c r="AQ228" s="211"/>
      <c r="AR228" s="209"/>
      <c r="AS228" s="39"/>
      <c r="AT228" s="152">
        <f t="shared" si="12"/>
        <v>0</v>
      </c>
      <c r="AU228" s="87">
        <f t="shared" si="13"/>
        <v>0</v>
      </c>
      <c r="AV228" s="88">
        <f t="shared" si="14"/>
        <v>0</v>
      </c>
      <c r="AW228" s="152">
        <f t="shared" si="15"/>
        <v>0</v>
      </c>
    </row>
    <row r="229" spans="1:52" ht="12" customHeight="1">
      <c r="A229" s="153"/>
      <c r="B229" s="54" t="s">
        <v>307</v>
      </c>
      <c r="C229" s="38">
        <v>1</v>
      </c>
      <c r="D229" s="214"/>
      <c r="E229" s="212"/>
      <c r="F229" s="212"/>
      <c r="G229" s="212"/>
      <c r="H229" s="213"/>
      <c r="I229" s="214"/>
      <c r="J229" s="212"/>
      <c r="K229" s="212"/>
      <c r="L229" s="212"/>
      <c r="M229" s="213"/>
      <c r="N229" s="214"/>
      <c r="O229" s="212"/>
      <c r="P229" s="212"/>
      <c r="Q229" s="212"/>
      <c r="R229" s="213"/>
      <c r="S229" s="209"/>
      <c r="T229" s="210"/>
      <c r="U229" s="210"/>
      <c r="V229" s="210"/>
      <c r="W229" s="211"/>
      <c r="X229" s="209"/>
      <c r="Y229" s="210"/>
      <c r="Z229" s="210"/>
      <c r="AA229" s="210"/>
      <c r="AB229" s="211"/>
      <c r="AC229" s="209"/>
      <c r="AD229" s="210"/>
      <c r="AE229" s="210"/>
      <c r="AF229" s="210"/>
      <c r="AG229" s="211"/>
      <c r="AH229" s="209"/>
      <c r="AI229" s="210"/>
      <c r="AJ229" s="210"/>
      <c r="AK229" s="210"/>
      <c r="AL229" s="211"/>
      <c r="AM229" s="209"/>
      <c r="AN229" s="210"/>
      <c r="AO229" s="210"/>
      <c r="AP229" s="210"/>
      <c r="AQ229" s="211"/>
      <c r="AR229" s="209"/>
      <c r="AS229" s="39"/>
      <c r="AT229" s="152">
        <f t="shared" si="12"/>
        <v>0</v>
      </c>
      <c r="AU229" s="87">
        <f t="shared" si="13"/>
        <v>0</v>
      </c>
      <c r="AV229" s="88">
        <f t="shared" si="14"/>
        <v>0</v>
      </c>
      <c r="AW229" s="152">
        <f t="shared" si="15"/>
        <v>0</v>
      </c>
      <c r="AY229" s="3"/>
    </row>
    <row r="230" spans="1:52" ht="12" customHeight="1" thickBot="1">
      <c r="A230" s="154"/>
      <c r="B230" s="56" t="s">
        <v>308</v>
      </c>
      <c r="C230" s="46">
        <v>0</v>
      </c>
      <c r="D230" s="220"/>
      <c r="E230" s="218"/>
      <c r="F230" s="218"/>
      <c r="G230" s="218"/>
      <c r="H230" s="219"/>
      <c r="I230" s="220"/>
      <c r="J230" s="218"/>
      <c r="K230" s="218"/>
      <c r="L230" s="218"/>
      <c r="M230" s="219"/>
      <c r="N230" s="220"/>
      <c r="O230" s="218"/>
      <c r="P230" s="218"/>
      <c r="Q230" s="218"/>
      <c r="R230" s="219"/>
      <c r="S230" s="215"/>
      <c r="T230" s="216"/>
      <c r="U230" s="216"/>
      <c r="V230" s="216"/>
      <c r="W230" s="217"/>
      <c r="X230" s="215"/>
      <c r="Y230" s="216"/>
      <c r="Z230" s="216"/>
      <c r="AA230" s="216"/>
      <c r="AB230" s="217"/>
      <c r="AC230" s="215"/>
      <c r="AD230" s="216"/>
      <c r="AE230" s="216"/>
      <c r="AF230" s="216"/>
      <c r="AG230" s="217"/>
      <c r="AH230" s="215"/>
      <c r="AI230" s="216"/>
      <c r="AJ230" s="216"/>
      <c r="AK230" s="216"/>
      <c r="AL230" s="217"/>
      <c r="AM230" s="215"/>
      <c r="AN230" s="216"/>
      <c r="AO230" s="216"/>
      <c r="AP230" s="216"/>
      <c r="AQ230" s="217"/>
      <c r="AR230" s="215"/>
      <c r="AS230" s="425"/>
      <c r="AT230" s="155">
        <f t="shared" si="12"/>
        <v>0</v>
      </c>
      <c r="AU230" s="68">
        <f t="shared" si="13"/>
        <v>0</v>
      </c>
      <c r="AV230" s="69">
        <f t="shared" si="14"/>
        <v>0</v>
      </c>
      <c r="AW230" s="155">
        <f t="shared" si="15"/>
        <v>0</v>
      </c>
      <c r="AY230" s="7"/>
      <c r="AZ230" s="7"/>
    </row>
    <row r="231" spans="1:52" ht="12" customHeight="1">
      <c r="A231" s="156"/>
      <c r="B231" s="57" t="s">
        <v>309</v>
      </c>
      <c r="C231" s="33">
        <v>1</v>
      </c>
      <c r="D231" s="226"/>
      <c r="E231" s="224"/>
      <c r="F231" s="224"/>
      <c r="G231" s="224"/>
      <c r="H231" s="225"/>
      <c r="I231" s="226"/>
      <c r="J231" s="224"/>
      <c r="K231" s="224"/>
      <c r="L231" s="224"/>
      <c r="M231" s="225"/>
      <c r="N231" s="226"/>
      <c r="O231" s="224"/>
      <c r="P231" s="224"/>
      <c r="Q231" s="224"/>
      <c r="R231" s="225"/>
      <c r="S231" s="221"/>
      <c r="T231" s="222"/>
      <c r="U231" s="222"/>
      <c r="V231" s="222"/>
      <c r="W231" s="223"/>
      <c r="X231" s="221"/>
      <c r="Y231" s="222"/>
      <c r="Z231" s="222"/>
      <c r="AA231" s="222"/>
      <c r="AB231" s="223"/>
      <c r="AC231" s="221"/>
      <c r="AD231" s="222"/>
      <c r="AE231" s="222"/>
      <c r="AF231" s="222"/>
      <c r="AG231" s="223"/>
      <c r="AH231" s="221"/>
      <c r="AI231" s="222"/>
      <c r="AJ231" s="222"/>
      <c r="AK231" s="222"/>
      <c r="AL231" s="223"/>
      <c r="AM231" s="221"/>
      <c r="AN231" s="222"/>
      <c r="AO231" s="222"/>
      <c r="AP231" s="222"/>
      <c r="AQ231" s="223"/>
      <c r="AR231" s="221"/>
      <c r="AS231" s="424"/>
      <c r="AT231" s="152">
        <f t="shared" si="12"/>
        <v>0</v>
      </c>
      <c r="AU231" s="87">
        <f t="shared" si="13"/>
        <v>0</v>
      </c>
      <c r="AV231" s="88">
        <f t="shared" si="14"/>
        <v>0</v>
      </c>
      <c r="AW231" s="152">
        <f t="shared" si="15"/>
        <v>0</v>
      </c>
      <c r="AY231" s="7"/>
      <c r="AZ231" s="7"/>
    </row>
    <row r="232" spans="1:52" ht="12" customHeight="1">
      <c r="A232" s="153"/>
      <c r="B232" s="54" t="s">
        <v>310</v>
      </c>
      <c r="C232" s="38">
        <v>0</v>
      </c>
      <c r="D232" s="214"/>
      <c r="E232" s="212"/>
      <c r="F232" s="212"/>
      <c r="G232" s="212"/>
      <c r="H232" s="213"/>
      <c r="I232" s="214"/>
      <c r="J232" s="212"/>
      <c r="K232" s="212"/>
      <c r="L232" s="212"/>
      <c r="M232" s="213"/>
      <c r="N232" s="214"/>
      <c r="O232" s="212"/>
      <c r="P232" s="212"/>
      <c r="Q232" s="212"/>
      <c r="R232" s="213"/>
      <c r="S232" s="209"/>
      <c r="T232" s="210"/>
      <c r="U232" s="210"/>
      <c r="V232" s="210"/>
      <c r="W232" s="211"/>
      <c r="X232" s="209"/>
      <c r="Y232" s="210"/>
      <c r="Z232" s="210"/>
      <c r="AA232" s="210"/>
      <c r="AB232" s="211"/>
      <c r="AC232" s="209"/>
      <c r="AD232" s="210"/>
      <c r="AE232" s="210"/>
      <c r="AF232" s="210"/>
      <c r="AG232" s="211"/>
      <c r="AH232" s="209"/>
      <c r="AI232" s="210"/>
      <c r="AJ232" s="210"/>
      <c r="AK232" s="210"/>
      <c r="AL232" s="211"/>
      <c r="AM232" s="209"/>
      <c r="AN232" s="210"/>
      <c r="AO232" s="210"/>
      <c r="AP232" s="210"/>
      <c r="AQ232" s="211"/>
      <c r="AR232" s="209"/>
      <c r="AS232" s="39"/>
      <c r="AT232" s="152">
        <f t="shared" si="12"/>
        <v>0</v>
      </c>
      <c r="AU232" s="87">
        <f t="shared" si="13"/>
        <v>0</v>
      </c>
      <c r="AV232" s="88">
        <f t="shared" si="14"/>
        <v>0</v>
      </c>
      <c r="AW232" s="152">
        <f t="shared" si="15"/>
        <v>0</v>
      </c>
      <c r="AY232" s="7"/>
      <c r="AZ232" s="7"/>
    </row>
    <row r="233" spans="1:52" ht="12" customHeight="1">
      <c r="A233" s="153"/>
      <c r="B233" s="54" t="s">
        <v>311</v>
      </c>
      <c r="C233" s="38">
        <v>1</v>
      </c>
      <c r="D233" s="214"/>
      <c r="E233" s="212"/>
      <c r="F233" s="212"/>
      <c r="G233" s="212"/>
      <c r="H233" s="213"/>
      <c r="I233" s="214"/>
      <c r="J233" s="212"/>
      <c r="K233" s="212"/>
      <c r="L233" s="212"/>
      <c r="M233" s="213"/>
      <c r="N233" s="214"/>
      <c r="O233" s="212"/>
      <c r="P233" s="212"/>
      <c r="Q233" s="212"/>
      <c r="R233" s="213"/>
      <c r="S233" s="209"/>
      <c r="T233" s="210"/>
      <c r="U233" s="210"/>
      <c r="V233" s="210"/>
      <c r="W233" s="211"/>
      <c r="X233" s="209"/>
      <c r="Y233" s="210"/>
      <c r="Z233" s="210"/>
      <c r="AA233" s="210"/>
      <c r="AB233" s="211"/>
      <c r="AC233" s="209"/>
      <c r="AD233" s="210"/>
      <c r="AE233" s="210"/>
      <c r="AF233" s="210"/>
      <c r="AG233" s="211"/>
      <c r="AH233" s="209"/>
      <c r="AI233" s="210"/>
      <c r="AJ233" s="210"/>
      <c r="AK233" s="210"/>
      <c r="AL233" s="211"/>
      <c r="AM233" s="209"/>
      <c r="AN233" s="210"/>
      <c r="AO233" s="210"/>
      <c r="AP233" s="210"/>
      <c r="AQ233" s="211"/>
      <c r="AR233" s="209"/>
      <c r="AS233" s="39"/>
      <c r="AT233" s="152">
        <f t="shared" si="12"/>
        <v>0</v>
      </c>
      <c r="AU233" s="87">
        <f t="shared" si="13"/>
        <v>0</v>
      </c>
      <c r="AV233" s="88">
        <f t="shared" si="14"/>
        <v>0</v>
      </c>
      <c r="AW233" s="152">
        <f t="shared" si="15"/>
        <v>0</v>
      </c>
    </row>
    <row r="234" spans="1:52" ht="12" customHeight="1">
      <c r="A234" s="153"/>
      <c r="B234" s="54" t="s">
        <v>312</v>
      </c>
      <c r="C234" s="38">
        <v>0</v>
      </c>
      <c r="D234" s="214"/>
      <c r="E234" s="212"/>
      <c r="F234" s="212"/>
      <c r="G234" s="212"/>
      <c r="H234" s="213"/>
      <c r="I234" s="214"/>
      <c r="J234" s="212"/>
      <c r="K234" s="212"/>
      <c r="L234" s="212"/>
      <c r="M234" s="213"/>
      <c r="N234" s="214"/>
      <c r="O234" s="212"/>
      <c r="P234" s="212"/>
      <c r="Q234" s="212"/>
      <c r="R234" s="213"/>
      <c r="S234" s="209"/>
      <c r="T234" s="210"/>
      <c r="U234" s="210"/>
      <c r="V234" s="210"/>
      <c r="W234" s="211"/>
      <c r="X234" s="209"/>
      <c r="Y234" s="210"/>
      <c r="Z234" s="210"/>
      <c r="AA234" s="210"/>
      <c r="AB234" s="211"/>
      <c r="AC234" s="209"/>
      <c r="AD234" s="210"/>
      <c r="AE234" s="210"/>
      <c r="AF234" s="210"/>
      <c r="AG234" s="211"/>
      <c r="AH234" s="209"/>
      <c r="AI234" s="210"/>
      <c r="AJ234" s="210"/>
      <c r="AK234" s="210"/>
      <c r="AL234" s="211"/>
      <c r="AM234" s="209"/>
      <c r="AN234" s="210"/>
      <c r="AO234" s="210"/>
      <c r="AP234" s="210"/>
      <c r="AQ234" s="211"/>
      <c r="AR234" s="209"/>
      <c r="AS234" s="39"/>
      <c r="AT234" s="152">
        <f t="shared" si="12"/>
        <v>0</v>
      </c>
      <c r="AU234" s="87">
        <f t="shared" si="13"/>
        <v>0</v>
      </c>
      <c r="AV234" s="88">
        <f t="shared" si="14"/>
        <v>0</v>
      </c>
      <c r="AW234" s="152">
        <f t="shared" si="15"/>
        <v>0</v>
      </c>
    </row>
    <row r="235" spans="1:52" ht="12" customHeight="1" thickBot="1">
      <c r="A235" s="157"/>
      <c r="B235" s="56" t="s">
        <v>313</v>
      </c>
      <c r="C235" s="34">
        <v>1</v>
      </c>
      <c r="D235" s="232"/>
      <c r="E235" s="230"/>
      <c r="F235" s="230"/>
      <c r="G235" s="230"/>
      <c r="H235" s="231"/>
      <c r="I235" s="232"/>
      <c r="J235" s="230"/>
      <c r="K235" s="230"/>
      <c r="L235" s="230"/>
      <c r="M235" s="231"/>
      <c r="N235" s="232"/>
      <c r="O235" s="230"/>
      <c r="P235" s="230"/>
      <c r="Q235" s="230"/>
      <c r="R235" s="231"/>
      <c r="S235" s="227"/>
      <c r="T235" s="228"/>
      <c r="U235" s="228"/>
      <c r="V235" s="228"/>
      <c r="W235" s="229"/>
      <c r="X235" s="227"/>
      <c r="Y235" s="228"/>
      <c r="Z235" s="228"/>
      <c r="AA235" s="228"/>
      <c r="AB235" s="229"/>
      <c r="AC235" s="227"/>
      <c r="AD235" s="228"/>
      <c r="AE235" s="228"/>
      <c r="AF235" s="228"/>
      <c r="AG235" s="229"/>
      <c r="AH235" s="227"/>
      <c r="AI235" s="228"/>
      <c r="AJ235" s="228"/>
      <c r="AK235" s="228"/>
      <c r="AL235" s="229"/>
      <c r="AM235" s="227"/>
      <c r="AN235" s="228"/>
      <c r="AO235" s="228"/>
      <c r="AP235" s="228"/>
      <c r="AQ235" s="229"/>
      <c r="AR235" s="227"/>
      <c r="AS235" s="426"/>
      <c r="AT235" s="158">
        <f t="shared" si="12"/>
        <v>0</v>
      </c>
      <c r="AU235" s="65">
        <f t="shared" si="13"/>
        <v>0</v>
      </c>
      <c r="AV235" s="67">
        <f t="shared" si="14"/>
        <v>0</v>
      </c>
      <c r="AW235" s="158">
        <f t="shared" si="15"/>
        <v>0</v>
      </c>
    </row>
    <row r="236" spans="1:52" ht="12" customHeight="1">
      <c r="A236" s="159"/>
      <c r="B236" s="53" t="s">
        <v>314</v>
      </c>
      <c r="C236" s="160">
        <v>0</v>
      </c>
      <c r="D236" s="207"/>
      <c r="E236" s="205"/>
      <c r="F236" s="205"/>
      <c r="G236" s="205"/>
      <c r="H236" s="206"/>
      <c r="I236" s="207"/>
      <c r="J236" s="205"/>
      <c r="K236" s="205"/>
      <c r="L236" s="205"/>
      <c r="M236" s="206"/>
      <c r="N236" s="207"/>
      <c r="O236" s="205"/>
      <c r="P236" s="205"/>
      <c r="Q236" s="205"/>
      <c r="R236" s="206"/>
      <c r="S236" s="202"/>
      <c r="T236" s="203"/>
      <c r="U236" s="203"/>
      <c r="V236" s="203"/>
      <c r="W236" s="204"/>
      <c r="X236" s="202"/>
      <c r="Y236" s="203"/>
      <c r="Z236" s="203"/>
      <c r="AA236" s="203"/>
      <c r="AB236" s="204"/>
      <c r="AC236" s="202"/>
      <c r="AD236" s="203"/>
      <c r="AE236" s="203"/>
      <c r="AF236" s="203"/>
      <c r="AG236" s="204"/>
      <c r="AH236" s="202"/>
      <c r="AI236" s="203"/>
      <c r="AJ236" s="203"/>
      <c r="AK236" s="203"/>
      <c r="AL236" s="204"/>
      <c r="AM236" s="238"/>
      <c r="AN236" s="233"/>
      <c r="AO236" s="233"/>
      <c r="AP236" s="233"/>
      <c r="AQ236" s="239"/>
      <c r="AR236" s="238"/>
      <c r="AS236" s="427"/>
      <c r="AT236" s="163">
        <f t="shared" si="12"/>
        <v>0</v>
      </c>
      <c r="AU236" s="87">
        <f t="shared" si="13"/>
        <v>0</v>
      </c>
      <c r="AV236" s="88">
        <f t="shared" si="14"/>
        <v>0</v>
      </c>
      <c r="AW236" s="152">
        <f t="shared" si="15"/>
        <v>0</v>
      </c>
    </row>
    <row r="237" spans="1:52" ht="12" customHeight="1">
      <c r="A237" s="153"/>
      <c r="B237" s="54" t="s">
        <v>315</v>
      </c>
      <c r="C237" s="38">
        <v>1</v>
      </c>
      <c r="D237" s="214"/>
      <c r="E237" s="212"/>
      <c r="F237" s="212"/>
      <c r="G237" s="212"/>
      <c r="H237" s="213"/>
      <c r="I237" s="214"/>
      <c r="J237" s="212"/>
      <c r="K237" s="212"/>
      <c r="L237" s="212"/>
      <c r="M237" s="213"/>
      <c r="N237" s="214"/>
      <c r="O237" s="212"/>
      <c r="P237" s="212"/>
      <c r="Q237" s="212"/>
      <c r="R237" s="213"/>
      <c r="S237" s="209"/>
      <c r="T237" s="210"/>
      <c r="U237" s="210"/>
      <c r="V237" s="210"/>
      <c r="W237" s="211"/>
      <c r="X237" s="209"/>
      <c r="Y237" s="210"/>
      <c r="Z237" s="210"/>
      <c r="AA237" s="210"/>
      <c r="AB237" s="211"/>
      <c r="AC237" s="209"/>
      <c r="AD237" s="210"/>
      <c r="AE237" s="210"/>
      <c r="AF237" s="210"/>
      <c r="AG237" s="211"/>
      <c r="AH237" s="209"/>
      <c r="AI237" s="210"/>
      <c r="AJ237" s="210"/>
      <c r="AK237" s="210"/>
      <c r="AL237" s="211"/>
      <c r="AM237" s="209"/>
      <c r="AN237" s="210"/>
      <c r="AO237" s="210"/>
      <c r="AP237" s="210"/>
      <c r="AQ237" s="211"/>
      <c r="AR237" s="209"/>
      <c r="AS237" s="39"/>
      <c r="AT237" s="152">
        <f t="shared" si="12"/>
        <v>0</v>
      </c>
      <c r="AU237" s="87">
        <f t="shared" si="13"/>
        <v>0</v>
      </c>
      <c r="AV237" s="88">
        <f t="shared" si="14"/>
        <v>0</v>
      </c>
      <c r="AW237" s="152">
        <f t="shared" si="15"/>
        <v>0</v>
      </c>
    </row>
    <row r="238" spans="1:52" ht="12" customHeight="1">
      <c r="A238" s="153"/>
      <c r="B238" s="54" t="s">
        <v>316</v>
      </c>
      <c r="C238" s="38">
        <v>0</v>
      </c>
      <c r="D238" s="214"/>
      <c r="E238" s="212"/>
      <c r="F238" s="212"/>
      <c r="G238" s="212"/>
      <c r="H238" s="213"/>
      <c r="I238" s="214"/>
      <c r="J238" s="212"/>
      <c r="K238" s="212"/>
      <c r="L238" s="212"/>
      <c r="M238" s="213"/>
      <c r="N238" s="214"/>
      <c r="O238" s="212"/>
      <c r="P238" s="212"/>
      <c r="Q238" s="212"/>
      <c r="R238" s="213"/>
      <c r="S238" s="209"/>
      <c r="T238" s="210"/>
      <c r="U238" s="210"/>
      <c r="V238" s="210"/>
      <c r="W238" s="211"/>
      <c r="X238" s="209"/>
      <c r="Y238" s="210"/>
      <c r="Z238" s="210"/>
      <c r="AA238" s="210"/>
      <c r="AB238" s="211"/>
      <c r="AC238" s="209"/>
      <c r="AD238" s="210"/>
      <c r="AE238" s="210"/>
      <c r="AF238" s="210"/>
      <c r="AG238" s="211"/>
      <c r="AH238" s="209"/>
      <c r="AI238" s="210"/>
      <c r="AJ238" s="210"/>
      <c r="AK238" s="210"/>
      <c r="AL238" s="211"/>
      <c r="AM238" s="209"/>
      <c r="AN238" s="210"/>
      <c r="AO238" s="210"/>
      <c r="AP238" s="210"/>
      <c r="AQ238" s="211"/>
      <c r="AR238" s="209"/>
      <c r="AS238" s="39"/>
      <c r="AT238" s="152">
        <f t="shared" si="12"/>
        <v>0</v>
      </c>
      <c r="AU238" s="87">
        <f t="shared" si="13"/>
        <v>0</v>
      </c>
      <c r="AV238" s="88">
        <f t="shared" si="14"/>
        <v>0</v>
      </c>
      <c r="AW238" s="152">
        <f t="shared" si="15"/>
        <v>0</v>
      </c>
    </row>
    <row r="239" spans="1:52" ht="12" customHeight="1">
      <c r="A239" s="153"/>
      <c r="B239" s="54" t="s">
        <v>317</v>
      </c>
      <c r="C239" s="38">
        <v>1</v>
      </c>
      <c r="D239" s="214"/>
      <c r="E239" s="212"/>
      <c r="F239" s="212"/>
      <c r="G239" s="212"/>
      <c r="H239" s="213"/>
      <c r="I239" s="214"/>
      <c r="J239" s="212"/>
      <c r="K239" s="212"/>
      <c r="L239" s="212"/>
      <c r="M239" s="213"/>
      <c r="N239" s="214"/>
      <c r="O239" s="212"/>
      <c r="P239" s="212"/>
      <c r="Q239" s="212"/>
      <c r="R239" s="213"/>
      <c r="S239" s="209"/>
      <c r="T239" s="210"/>
      <c r="U239" s="210"/>
      <c r="V239" s="210"/>
      <c r="W239" s="211"/>
      <c r="X239" s="209"/>
      <c r="Y239" s="210"/>
      <c r="Z239" s="210"/>
      <c r="AA239" s="210"/>
      <c r="AB239" s="211"/>
      <c r="AC239" s="209"/>
      <c r="AD239" s="210"/>
      <c r="AE239" s="210"/>
      <c r="AF239" s="210"/>
      <c r="AG239" s="211"/>
      <c r="AH239" s="209"/>
      <c r="AI239" s="210"/>
      <c r="AJ239" s="210"/>
      <c r="AK239" s="210"/>
      <c r="AL239" s="211"/>
      <c r="AM239" s="209"/>
      <c r="AN239" s="210"/>
      <c r="AO239" s="210"/>
      <c r="AP239" s="210"/>
      <c r="AQ239" s="211"/>
      <c r="AR239" s="209"/>
      <c r="AS239" s="39"/>
      <c r="AT239" s="152">
        <f t="shared" si="12"/>
        <v>0</v>
      </c>
      <c r="AU239" s="87">
        <f t="shared" si="13"/>
        <v>0</v>
      </c>
      <c r="AV239" s="88">
        <f t="shared" si="14"/>
        <v>0</v>
      </c>
      <c r="AW239" s="152">
        <f t="shared" si="15"/>
        <v>0</v>
      </c>
    </row>
    <row r="240" spans="1:52" ht="12" customHeight="1" thickBot="1">
      <c r="A240" s="154"/>
      <c r="B240" s="58" t="s">
        <v>318</v>
      </c>
      <c r="C240" s="46">
        <v>0</v>
      </c>
      <c r="D240" s="220"/>
      <c r="E240" s="218"/>
      <c r="F240" s="218"/>
      <c r="G240" s="218"/>
      <c r="H240" s="219"/>
      <c r="I240" s="220"/>
      <c r="J240" s="218"/>
      <c r="K240" s="218"/>
      <c r="L240" s="218"/>
      <c r="M240" s="219"/>
      <c r="N240" s="220"/>
      <c r="O240" s="218"/>
      <c r="P240" s="218"/>
      <c r="Q240" s="218"/>
      <c r="R240" s="219"/>
      <c r="S240" s="215"/>
      <c r="T240" s="216"/>
      <c r="U240" s="216"/>
      <c r="V240" s="216"/>
      <c r="W240" s="217"/>
      <c r="X240" s="215"/>
      <c r="Y240" s="216"/>
      <c r="Z240" s="216"/>
      <c r="AA240" s="216"/>
      <c r="AB240" s="217"/>
      <c r="AC240" s="215"/>
      <c r="AD240" s="216"/>
      <c r="AE240" s="216"/>
      <c r="AF240" s="216"/>
      <c r="AG240" s="217"/>
      <c r="AH240" s="215"/>
      <c r="AI240" s="216"/>
      <c r="AJ240" s="216"/>
      <c r="AK240" s="216"/>
      <c r="AL240" s="217"/>
      <c r="AM240" s="215"/>
      <c r="AN240" s="216"/>
      <c r="AO240" s="216"/>
      <c r="AP240" s="216"/>
      <c r="AQ240" s="217"/>
      <c r="AR240" s="215"/>
      <c r="AS240" s="425"/>
      <c r="AT240" s="155">
        <f t="shared" si="12"/>
        <v>0</v>
      </c>
      <c r="AU240" s="68">
        <f t="shared" si="13"/>
        <v>0</v>
      </c>
      <c r="AV240" s="69">
        <f t="shared" si="14"/>
        <v>0</v>
      </c>
      <c r="AW240" s="155">
        <f t="shared" si="15"/>
        <v>0</v>
      </c>
    </row>
    <row r="241" spans="1:52" ht="12" customHeight="1">
      <c r="A241" s="156"/>
      <c r="B241" s="55" t="s">
        <v>319</v>
      </c>
      <c r="C241" s="33">
        <v>1</v>
      </c>
      <c r="D241" s="226"/>
      <c r="E241" s="224"/>
      <c r="F241" s="224"/>
      <c r="G241" s="224"/>
      <c r="H241" s="225"/>
      <c r="I241" s="226"/>
      <c r="J241" s="224"/>
      <c r="K241" s="224"/>
      <c r="L241" s="224"/>
      <c r="M241" s="225"/>
      <c r="N241" s="226"/>
      <c r="O241" s="224"/>
      <c r="P241" s="224"/>
      <c r="Q241" s="224"/>
      <c r="R241" s="225"/>
      <c r="S241" s="221"/>
      <c r="T241" s="222"/>
      <c r="U241" s="222"/>
      <c r="V241" s="222"/>
      <c r="W241" s="223"/>
      <c r="X241" s="221"/>
      <c r="Y241" s="222"/>
      <c r="Z241" s="222"/>
      <c r="AA241" s="222"/>
      <c r="AB241" s="223"/>
      <c r="AC241" s="221"/>
      <c r="AD241" s="222"/>
      <c r="AE241" s="222"/>
      <c r="AF241" s="222"/>
      <c r="AG241" s="223"/>
      <c r="AH241" s="221"/>
      <c r="AI241" s="222"/>
      <c r="AJ241" s="222"/>
      <c r="AK241" s="222"/>
      <c r="AL241" s="223"/>
      <c r="AM241" s="221"/>
      <c r="AN241" s="222"/>
      <c r="AO241" s="222"/>
      <c r="AP241" s="222"/>
      <c r="AQ241" s="223"/>
      <c r="AR241" s="221"/>
      <c r="AS241" s="424"/>
      <c r="AT241" s="152">
        <f t="shared" si="12"/>
        <v>0</v>
      </c>
      <c r="AU241" s="87">
        <f t="shared" si="13"/>
        <v>0</v>
      </c>
      <c r="AV241" s="88">
        <f t="shared" si="14"/>
        <v>0</v>
      </c>
      <c r="AW241" s="152">
        <f t="shared" si="15"/>
        <v>0</v>
      </c>
    </row>
    <row r="242" spans="1:52" ht="12" customHeight="1">
      <c r="A242" s="153"/>
      <c r="B242" s="54" t="s">
        <v>320</v>
      </c>
      <c r="C242" s="38">
        <v>0</v>
      </c>
      <c r="D242" s="214"/>
      <c r="E242" s="212"/>
      <c r="F242" s="212"/>
      <c r="G242" s="212"/>
      <c r="H242" s="213"/>
      <c r="I242" s="214"/>
      <c r="J242" s="212"/>
      <c r="K242" s="212"/>
      <c r="L242" s="212"/>
      <c r="M242" s="213"/>
      <c r="N242" s="214"/>
      <c r="O242" s="212"/>
      <c r="P242" s="212"/>
      <c r="Q242" s="212"/>
      <c r="R242" s="213"/>
      <c r="S242" s="209"/>
      <c r="T242" s="210"/>
      <c r="U242" s="210"/>
      <c r="V242" s="210"/>
      <c r="W242" s="211"/>
      <c r="X242" s="209"/>
      <c r="Y242" s="210"/>
      <c r="Z242" s="210"/>
      <c r="AA242" s="210"/>
      <c r="AB242" s="211"/>
      <c r="AC242" s="209"/>
      <c r="AD242" s="210"/>
      <c r="AE242" s="210"/>
      <c r="AF242" s="210"/>
      <c r="AG242" s="211"/>
      <c r="AH242" s="209"/>
      <c r="AI242" s="210"/>
      <c r="AJ242" s="210"/>
      <c r="AK242" s="210"/>
      <c r="AL242" s="211"/>
      <c r="AM242" s="209"/>
      <c r="AN242" s="210"/>
      <c r="AO242" s="210"/>
      <c r="AP242" s="210"/>
      <c r="AQ242" s="211"/>
      <c r="AR242" s="209"/>
      <c r="AS242" s="39"/>
      <c r="AT242" s="152">
        <f t="shared" si="12"/>
        <v>0</v>
      </c>
      <c r="AU242" s="87">
        <f t="shared" si="13"/>
        <v>0</v>
      </c>
      <c r="AV242" s="88">
        <f t="shared" si="14"/>
        <v>0</v>
      </c>
      <c r="AW242" s="152">
        <f t="shared" si="15"/>
        <v>0</v>
      </c>
    </row>
    <row r="243" spans="1:52" ht="12" customHeight="1">
      <c r="A243" s="153"/>
      <c r="B243" s="54" t="s">
        <v>321</v>
      </c>
      <c r="C243" s="38">
        <v>1</v>
      </c>
      <c r="D243" s="214"/>
      <c r="E243" s="212"/>
      <c r="F243" s="212"/>
      <c r="G243" s="212"/>
      <c r="H243" s="213"/>
      <c r="I243" s="214"/>
      <c r="J243" s="212"/>
      <c r="K243" s="212"/>
      <c r="L243" s="212"/>
      <c r="M243" s="213"/>
      <c r="N243" s="214"/>
      <c r="O243" s="212"/>
      <c r="P243" s="212"/>
      <c r="Q243" s="212"/>
      <c r="R243" s="213"/>
      <c r="S243" s="209"/>
      <c r="T243" s="210"/>
      <c r="U243" s="210"/>
      <c r="V243" s="210"/>
      <c r="W243" s="211"/>
      <c r="X243" s="209"/>
      <c r="Y243" s="210"/>
      <c r="Z243" s="210"/>
      <c r="AA243" s="210"/>
      <c r="AB243" s="211"/>
      <c r="AC243" s="209"/>
      <c r="AD243" s="210"/>
      <c r="AE243" s="210"/>
      <c r="AF243" s="210"/>
      <c r="AG243" s="211"/>
      <c r="AH243" s="209"/>
      <c r="AI243" s="210"/>
      <c r="AJ243" s="210"/>
      <c r="AK243" s="210"/>
      <c r="AL243" s="211"/>
      <c r="AM243" s="209"/>
      <c r="AN243" s="210"/>
      <c r="AO243" s="210"/>
      <c r="AP243" s="210"/>
      <c r="AQ243" s="211"/>
      <c r="AR243" s="209"/>
      <c r="AS243" s="39"/>
      <c r="AT243" s="152">
        <f t="shared" si="12"/>
        <v>0</v>
      </c>
      <c r="AU243" s="87">
        <f t="shared" si="13"/>
        <v>0</v>
      </c>
      <c r="AV243" s="88">
        <f t="shared" si="14"/>
        <v>0</v>
      </c>
      <c r="AW243" s="152">
        <f t="shared" si="15"/>
        <v>0</v>
      </c>
    </row>
    <row r="244" spans="1:52" ht="12" customHeight="1">
      <c r="A244" s="153"/>
      <c r="B244" s="54" t="s">
        <v>322</v>
      </c>
      <c r="C244" s="38">
        <v>0</v>
      </c>
      <c r="D244" s="214"/>
      <c r="E244" s="212"/>
      <c r="F244" s="212"/>
      <c r="G244" s="212"/>
      <c r="H244" s="213"/>
      <c r="I244" s="214"/>
      <c r="J244" s="212"/>
      <c r="K244" s="212"/>
      <c r="L244" s="212"/>
      <c r="M244" s="213"/>
      <c r="N244" s="214"/>
      <c r="O244" s="212"/>
      <c r="P244" s="212"/>
      <c r="Q244" s="212"/>
      <c r="R244" s="213"/>
      <c r="S244" s="209"/>
      <c r="T244" s="210"/>
      <c r="U244" s="210"/>
      <c r="V244" s="210"/>
      <c r="W244" s="211"/>
      <c r="X244" s="209"/>
      <c r="Y244" s="210"/>
      <c r="Z244" s="210"/>
      <c r="AA244" s="210"/>
      <c r="AB244" s="211"/>
      <c r="AC244" s="209"/>
      <c r="AD244" s="210"/>
      <c r="AE244" s="210"/>
      <c r="AF244" s="210"/>
      <c r="AG244" s="211"/>
      <c r="AH244" s="209"/>
      <c r="AI244" s="210"/>
      <c r="AJ244" s="210"/>
      <c r="AK244" s="210"/>
      <c r="AL244" s="211"/>
      <c r="AM244" s="209"/>
      <c r="AN244" s="210"/>
      <c r="AO244" s="210"/>
      <c r="AP244" s="210"/>
      <c r="AQ244" s="211"/>
      <c r="AR244" s="209"/>
      <c r="AS244" s="39"/>
      <c r="AT244" s="152">
        <f t="shared" si="12"/>
        <v>0</v>
      </c>
      <c r="AU244" s="87">
        <f t="shared" si="13"/>
        <v>0</v>
      </c>
      <c r="AV244" s="88">
        <f t="shared" si="14"/>
        <v>0</v>
      </c>
      <c r="AW244" s="152">
        <f t="shared" si="15"/>
        <v>0</v>
      </c>
      <c r="AY244" s="24"/>
      <c r="AZ244" s="24"/>
    </row>
    <row r="245" spans="1:52" ht="12" customHeight="1" thickBot="1">
      <c r="A245" s="157"/>
      <c r="B245" s="59" t="s">
        <v>323</v>
      </c>
      <c r="C245" s="34">
        <v>1</v>
      </c>
      <c r="D245" s="232"/>
      <c r="E245" s="230"/>
      <c r="F245" s="230"/>
      <c r="G245" s="230"/>
      <c r="H245" s="231"/>
      <c r="I245" s="232"/>
      <c r="J245" s="230"/>
      <c r="K245" s="230"/>
      <c r="L245" s="230"/>
      <c r="M245" s="231"/>
      <c r="N245" s="232"/>
      <c r="O245" s="230"/>
      <c r="P245" s="230"/>
      <c r="Q245" s="230"/>
      <c r="R245" s="231"/>
      <c r="S245" s="227"/>
      <c r="T245" s="228"/>
      <c r="U245" s="228"/>
      <c r="V245" s="228"/>
      <c r="W245" s="229"/>
      <c r="X245" s="227"/>
      <c r="Y245" s="228"/>
      <c r="Z245" s="228"/>
      <c r="AA245" s="228"/>
      <c r="AB245" s="229"/>
      <c r="AC245" s="227"/>
      <c r="AD245" s="228"/>
      <c r="AE245" s="228"/>
      <c r="AF245" s="228"/>
      <c r="AG245" s="229"/>
      <c r="AH245" s="227"/>
      <c r="AI245" s="228"/>
      <c r="AJ245" s="228"/>
      <c r="AK245" s="228"/>
      <c r="AL245" s="229"/>
      <c r="AM245" s="227"/>
      <c r="AN245" s="228"/>
      <c r="AO245" s="228"/>
      <c r="AP245" s="228"/>
      <c r="AQ245" s="229"/>
      <c r="AR245" s="227"/>
      <c r="AS245" s="426"/>
      <c r="AT245" s="158">
        <f t="shared" si="12"/>
        <v>0</v>
      </c>
      <c r="AU245" s="65">
        <f t="shared" si="13"/>
        <v>0</v>
      </c>
      <c r="AV245" s="67">
        <f t="shared" si="14"/>
        <v>0</v>
      </c>
      <c r="AW245" s="158">
        <f t="shared" si="15"/>
        <v>0</v>
      </c>
      <c r="AY245" s="24"/>
      <c r="AZ245" s="24"/>
    </row>
    <row r="246" spans="1:52" ht="12" customHeight="1">
      <c r="A246" s="151"/>
      <c r="B246" s="55" t="s">
        <v>324</v>
      </c>
      <c r="C246" s="86">
        <v>0</v>
      </c>
      <c r="D246" s="207"/>
      <c r="E246" s="205"/>
      <c r="F246" s="205"/>
      <c r="G246" s="205"/>
      <c r="H246" s="206"/>
      <c r="I246" s="207"/>
      <c r="J246" s="205"/>
      <c r="K246" s="205"/>
      <c r="L246" s="205"/>
      <c r="M246" s="206"/>
      <c r="N246" s="207"/>
      <c r="O246" s="205"/>
      <c r="P246" s="205"/>
      <c r="Q246" s="205"/>
      <c r="R246" s="206"/>
      <c r="S246" s="202"/>
      <c r="T246" s="203"/>
      <c r="U246" s="203"/>
      <c r="V246" s="203"/>
      <c r="W246" s="204"/>
      <c r="X246" s="202"/>
      <c r="Y246" s="203"/>
      <c r="Z246" s="203"/>
      <c r="AA246" s="203"/>
      <c r="AB246" s="204"/>
      <c r="AC246" s="202"/>
      <c r="AD246" s="203"/>
      <c r="AE246" s="203"/>
      <c r="AF246" s="203"/>
      <c r="AG246" s="204"/>
      <c r="AH246" s="202"/>
      <c r="AI246" s="203"/>
      <c r="AJ246" s="203"/>
      <c r="AK246" s="203"/>
      <c r="AL246" s="204"/>
      <c r="AM246" s="238"/>
      <c r="AN246" s="233"/>
      <c r="AO246" s="233"/>
      <c r="AP246" s="233"/>
      <c r="AQ246" s="239"/>
      <c r="AR246" s="238"/>
      <c r="AS246" s="424"/>
      <c r="AT246" s="163">
        <f t="shared" si="12"/>
        <v>0</v>
      </c>
      <c r="AU246" s="87">
        <f t="shared" si="13"/>
        <v>0</v>
      </c>
      <c r="AV246" s="88">
        <f t="shared" si="14"/>
        <v>0</v>
      </c>
      <c r="AW246" s="152">
        <f t="shared" si="15"/>
        <v>0</v>
      </c>
      <c r="AY246" s="24"/>
      <c r="AZ246" s="24"/>
    </row>
    <row r="247" spans="1:52" ht="12" customHeight="1">
      <c r="A247" s="153"/>
      <c r="B247" s="54" t="s">
        <v>325</v>
      </c>
      <c r="C247" s="38">
        <v>1</v>
      </c>
      <c r="D247" s="214"/>
      <c r="E247" s="212"/>
      <c r="F247" s="212"/>
      <c r="G247" s="212"/>
      <c r="H247" s="213"/>
      <c r="I247" s="214"/>
      <c r="J247" s="212"/>
      <c r="K247" s="212"/>
      <c r="L247" s="212"/>
      <c r="M247" s="213"/>
      <c r="N247" s="214"/>
      <c r="O247" s="212"/>
      <c r="P247" s="212"/>
      <c r="Q247" s="212"/>
      <c r="R247" s="213"/>
      <c r="S247" s="209"/>
      <c r="T247" s="210"/>
      <c r="U247" s="210"/>
      <c r="V247" s="210"/>
      <c r="W247" s="211"/>
      <c r="X247" s="209"/>
      <c r="Y247" s="210"/>
      <c r="Z247" s="210"/>
      <c r="AA247" s="210"/>
      <c r="AB247" s="211"/>
      <c r="AC247" s="209"/>
      <c r="AD247" s="210"/>
      <c r="AE247" s="210"/>
      <c r="AF247" s="210"/>
      <c r="AG247" s="211"/>
      <c r="AH247" s="209"/>
      <c r="AI247" s="210"/>
      <c r="AJ247" s="210"/>
      <c r="AK247" s="210"/>
      <c r="AL247" s="211"/>
      <c r="AM247" s="209"/>
      <c r="AN247" s="210"/>
      <c r="AO247" s="210"/>
      <c r="AP247" s="210"/>
      <c r="AQ247" s="211"/>
      <c r="AR247" s="209"/>
      <c r="AS247" s="39"/>
      <c r="AT247" s="152">
        <f t="shared" si="12"/>
        <v>0</v>
      </c>
      <c r="AU247" s="87">
        <f t="shared" si="13"/>
        <v>0</v>
      </c>
      <c r="AV247" s="88">
        <f t="shared" si="14"/>
        <v>0</v>
      </c>
      <c r="AW247" s="152">
        <f t="shared" si="15"/>
        <v>0</v>
      </c>
      <c r="AY247" s="24"/>
      <c r="AZ247" s="24"/>
    </row>
    <row r="248" spans="1:52" ht="12" customHeight="1">
      <c r="A248" s="153"/>
      <c r="B248" s="54" t="s">
        <v>326</v>
      </c>
      <c r="C248" s="38">
        <v>0</v>
      </c>
      <c r="D248" s="214"/>
      <c r="E248" s="212"/>
      <c r="F248" s="212"/>
      <c r="G248" s="212"/>
      <c r="H248" s="213"/>
      <c r="I248" s="214"/>
      <c r="J248" s="212"/>
      <c r="K248" s="212"/>
      <c r="L248" s="212"/>
      <c r="M248" s="213"/>
      <c r="N248" s="214"/>
      <c r="O248" s="212"/>
      <c r="P248" s="212"/>
      <c r="Q248" s="212"/>
      <c r="R248" s="213"/>
      <c r="S248" s="209"/>
      <c r="T248" s="210"/>
      <c r="U248" s="210"/>
      <c r="V248" s="210"/>
      <c r="W248" s="211"/>
      <c r="X248" s="209"/>
      <c r="Y248" s="210"/>
      <c r="Z248" s="210"/>
      <c r="AA248" s="210"/>
      <c r="AB248" s="211"/>
      <c r="AC248" s="209"/>
      <c r="AD248" s="210"/>
      <c r="AE248" s="210"/>
      <c r="AF248" s="210"/>
      <c r="AG248" s="211"/>
      <c r="AH248" s="209"/>
      <c r="AI248" s="210"/>
      <c r="AJ248" s="210"/>
      <c r="AK248" s="210"/>
      <c r="AL248" s="211"/>
      <c r="AM248" s="209"/>
      <c r="AN248" s="210"/>
      <c r="AO248" s="210"/>
      <c r="AP248" s="210"/>
      <c r="AQ248" s="211"/>
      <c r="AR248" s="209"/>
      <c r="AS248" s="39"/>
      <c r="AT248" s="152">
        <f t="shared" si="12"/>
        <v>0</v>
      </c>
      <c r="AU248" s="87">
        <f t="shared" si="13"/>
        <v>0</v>
      </c>
      <c r="AV248" s="88">
        <f t="shared" si="14"/>
        <v>0</v>
      </c>
      <c r="AW248" s="152">
        <f t="shared" si="15"/>
        <v>0</v>
      </c>
      <c r="AY248" s="24"/>
      <c r="AZ248" s="24"/>
    </row>
    <row r="249" spans="1:52" ht="12" customHeight="1">
      <c r="A249" s="153"/>
      <c r="B249" s="54" t="s">
        <v>327</v>
      </c>
      <c r="C249" s="38">
        <v>1</v>
      </c>
      <c r="D249" s="214"/>
      <c r="E249" s="212"/>
      <c r="F249" s="212"/>
      <c r="G249" s="212"/>
      <c r="H249" s="213"/>
      <c r="I249" s="214"/>
      <c r="J249" s="212"/>
      <c r="K249" s="212"/>
      <c r="L249" s="212"/>
      <c r="M249" s="213"/>
      <c r="N249" s="214"/>
      <c r="O249" s="212"/>
      <c r="P249" s="212"/>
      <c r="Q249" s="212"/>
      <c r="R249" s="213"/>
      <c r="S249" s="209"/>
      <c r="T249" s="210"/>
      <c r="U249" s="210"/>
      <c r="V249" s="210"/>
      <c r="W249" s="211"/>
      <c r="X249" s="209"/>
      <c r="Y249" s="210"/>
      <c r="Z249" s="210"/>
      <c r="AA249" s="210"/>
      <c r="AB249" s="211"/>
      <c r="AC249" s="209"/>
      <c r="AD249" s="210"/>
      <c r="AE249" s="210"/>
      <c r="AF249" s="210"/>
      <c r="AG249" s="211"/>
      <c r="AH249" s="209"/>
      <c r="AI249" s="210"/>
      <c r="AJ249" s="210"/>
      <c r="AK249" s="210"/>
      <c r="AL249" s="211"/>
      <c r="AM249" s="209"/>
      <c r="AN249" s="210"/>
      <c r="AO249" s="210"/>
      <c r="AP249" s="210"/>
      <c r="AQ249" s="211"/>
      <c r="AR249" s="209"/>
      <c r="AS249" s="39"/>
      <c r="AT249" s="152">
        <f t="shared" si="12"/>
        <v>0</v>
      </c>
      <c r="AU249" s="87">
        <f t="shared" si="13"/>
        <v>0</v>
      </c>
      <c r="AV249" s="88">
        <f t="shared" si="14"/>
        <v>0</v>
      </c>
      <c r="AW249" s="152">
        <f t="shared" si="15"/>
        <v>0</v>
      </c>
      <c r="AY249" s="24"/>
      <c r="AZ249" s="24"/>
    </row>
    <row r="250" spans="1:52" ht="12" customHeight="1" thickBot="1">
      <c r="A250" s="154"/>
      <c r="B250" s="56" t="s">
        <v>328</v>
      </c>
      <c r="C250" s="46">
        <v>0</v>
      </c>
      <c r="D250" s="220"/>
      <c r="E250" s="218"/>
      <c r="F250" s="218"/>
      <c r="G250" s="218"/>
      <c r="H250" s="219"/>
      <c r="I250" s="220"/>
      <c r="J250" s="218"/>
      <c r="K250" s="218"/>
      <c r="L250" s="218"/>
      <c r="M250" s="219"/>
      <c r="N250" s="220"/>
      <c r="O250" s="218"/>
      <c r="P250" s="218"/>
      <c r="Q250" s="218"/>
      <c r="R250" s="219"/>
      <c r="S250" s="215"/>
      <c r="T250" s="216"/>
      <c r="U250" s="216"/>
      <c r="V250" s="216"/>
      <c r="W250" s="217"/>
      <c r="X250" s="215"/>
      <c r="Y250" s="216"/>
      <c r="Z250" s="216"/>
      <c r="AA250" s="216"/>
      <c r="AB250" s="217"/>
      <c r="AC250" s="215"/>
      <c r="AD250" s="216"/>
      <c r="AE250" s="216"/>
      <c r="AF250" s="216"/>
      <c r="AG250" s="217"/>
      <c r="AH250" s="215"/>
      <c r="AI250" s="216"/>
      <c r="AJ250" s="216"/>
      <c r="AK250" s="216"/>
      <c r="AL250" s="217"/>
      <c r="AM250" s="215"/>
      <c r="AN250" s="216"/>
      <c r="AO250" s="216"/>
      <c r="AP250" s="216"/>
      <c r="AQ250" s="217"/>
      <c r="AR250" s="215"/>
      <c r="AS250" s="425"/>
      <c r="AT250" s="155">
        <f t="shared" si="12"/>
        <v>0</v>
      </c>
      <c r="AU250" s="68">
        <f t="shared" si="13"/>
        <v>0</v>
      </c>
      <c r="AV250" s="69">
        <f t="shared" si="14"/>
        <v>0</v>
      </c>
      <c r="AW250" s="155">
        <f t="shared" si="15"/>
        <v>0</v>
      </c>
      <c r="AY250" s="24"/>
      <c r="AZ250" s="24"/>
    </row>
    <row r="251" spans="1:52" ht="12" customHeight="1">
      <c r="A251" s="156"/>
      <c r="B251" s="57" t="s">
        <v>329</v>
      </c>
      <c r="C251" s="33">
        <v>1</v>
      </c>
      <c r="D251" s="226"/>
      <c r="E251" s="224"/>
      <c r="F251" s="224"/>
      <c r="G251" s="224"/>
      <c r="H251" s="225"/>
      <c r="I251" s="226"/>
      <c r="J251" s="224"/>
      <c r="K251" s="224"/>
      <c r="L251" s="224"/>
      <c r="M251" s="225"/>
      <c r="N251" s="226"/>
      <c r="O251" s="224"/>
      <c r="P251" s="224"/>
      <c r="Q251" s="224"/>
      <c r="R251" s="225"/>
      <c r="S251" s="221"/>
      <c r="T251" s="222"/>
      <c r="U251" s="222"/>
      <c r="V251" s="222"/>
      <c r="W251" s="223"/>
      <c r="X251" s="221"/>
      <c r="Y251" s="222"/>
      <c r="Z251" s="222"/>
      <c r="AA251" s="222"/>
      <c r="AB251" s="223"/>
      <c r="AC251" s="221"/>
      <c r="AD251" s="222"/>
      <c r="AE251" s="222"/>
      <c r="AF251" s="222"/>
      <c r="AG251" s="223"/>
      <c r="AH251" s="221"/>
      <c r="AI251" s="222"/>
      <c r="AJ251" s="222"/>
      <c r="AK251" s="222"/>
      <c r="AL251" s="223"/>
      <c r="AM251" s="221"/>
      <c r="AN251" s="222"/>
      <c r="AO251" s="222"/>
      <c r="AP251" s="222"/>
      <c r="AQ251" s="223"/>
      <c r="AR251" s="221"/>
      <c r="AS251" s="424"/>
      <c r="AT251" s="152">
        <f t="shared" si="12"/>
        <v>0</v>
      </c>
      <c r="AU251" s="87">
        <f t="shared" si="13"/>
        <v>0</v>
      </c>
      <c r="AV251" s="88">
        <f t="shared" si="14"/>
        <v>0</v>
      </c>
      <c r="AW251" s="152">
        <f t="shared" si="15"/>
        <v>0</v>
      </c>
      <c r="AY251" s="24"/>
      <c r="AZ251" s="24"/>
    </row>
    <row r="252" spans="1:52" ht="12" customHeight="1">
      <c r="A252" s="153"/>
      <c r="B252" s="54" t="s">
        <v>330</v>
      </c>
      <c r="C252" s="38">
        <v>0</v>
      </c>
      <c r="D252" s="214"/>
      <c r="E252" s="212"/>
      <c r="F252" s="212"/>
      <c r="G252" s="212"/>
      <c r="H252" s="213"/>
      <c r="I252" s="214"/>
      <c r="J252" s="212"/>
      <c r="K252" s="212"/>
      <c r="L252" s="212"/>
      <c r="M252" s="213"/>
      <c r="N252" s="214"/>
      <c r="O252" s="212"/>
      <c r="P252" s="212"/>
      <c r="Q252" s="212"/>
      <c r="R252" s="213"/>
      <c r="S252" s="209"/>
      <c r="T252" s="210"/>
      <c r="U252" s="210"/>
      <c r="V252" s="210"/>
      <c r="W252" s="211"/>
      <c r="X252" s="209"/>
      <c r="Y252" s="210"/>
      <c r="Z252" s="210"/>
      <c r="AA252" s="210"/>
      <c r="AB252" s="211"/>
      <c r="AC252" s="209"/>
      <c r="AD252" s="210"/>
      <c r="AE252" s="210"/>
      <c r="AF252" s="210"/>
      <c r="AG252" s="211"/>
      <c r="AH252" s="209"/>
      <c r="AI252" s="210"/>
      <c r="AJ252" s="210"/>
      <c r="AK252" s="210"/>
      <c r="AL252" s="211"/>
      <c r="AM252" s="209"/>
      <c r="AN252" s="210"/>
      <c r="AO252" s="210"/>
      <c r="AP252" s="210"/>
      <c r="AQ252" s="211"/>
      <c r="AR252" s="209"/>
      <c r="AS252" s="39"/>
      <c r="AT252" s="152">
        <f t="shared" si="12"/>
        <v>0</v>
      </c>
      <c r="AU252" s="87">
        <f t="shared" si="13"/>
        <v>0</v>
      </c>
      <c r="AV252" s="88">
        <f t="shared" si="14"/>
        <v>0</v>
      </c>
      <c r="AW252" s="152">
        <f t="shared" si="15"/>
        <v>0</v>
      </c>
      <c r="AY252" s="24"/>
      <c r="AZ252" s="24"/>
    </row>
    <row r="253" spans="1:52" ht="12" customHeight="1">
      <c r="A253" s="153"/>
      <c r="B253" s="54" t="s">
        <v>331</v>
      </c>
      <c r="C253" s="38">
        <v>1</v>
      </c>
      <c r="D253" s="214"/>
      <c r="E253" s="212"/>
      <c r="F253" s="212"/>
      <c r="G253" s="212"/>
      <c r="H253" s="213"/>
      <c r="I253" s="214"/>
      <c r="J253" s="212"/>
      <c r="K253" s="212"/>
      <c r="L253" s="212"/>
      <c r="M253" s="213"/>
      <c r="N253" s="214"/>
      <c r="O253" s="212"/>
      <c r="P253" s="212"/>
      <c r="Q253" s="212"/>
      <c r="R253" s="213"/>
      <c r="S253" s="209"/>
      <c r="T253" s="210"/>
      <c r="U253" s="210"/>
      <c r="V253" s="210"/>
      <c r="W253" s="211"/>
      <c r="X253" s="209"/>
      <c r="Y253" s="210"/>
      <c r="Z253" s="210"/>
      <c r="AA253" s="210"/>
      <c r="AB253" s="211"/>
      <c r="AC253" s="209"/>
      <c r="AD253" s="210"/>
      <c r="AE253" s="210"/>
      <c r="AF253" s="210"/>
      <c r="AG253" s="211"/>
      <c r="AH253" s="209"/>
      <c r="AI253" s="210"/>
      <c r="AJ253" s="210"/>
      <c r="AK253" s="210"/>
      <c r="AL253" s="211"/>
      <c r="AM253" s="209"/>
      <c r="AN253" s="210"/>
      <c r="AO253" s="210"/>
      <c r="AP253" s="210"/>
      <c r="AQ253" s="211"/>
      <c r="AR253" s="209"/>
      <c r="AS253" s="39"/>
      <c r="AT253" s="152">
        <f t="shared" si="12"/>
        <v>0</v>
      </c>
      <c r="AU253" s="87">
        <f t="shared" si="13"/>
        <v>0</v>
      </c>
      <c r="AV253" s="88">
        <f t="shared" si="14"/>
        <v>0</v>
      </c>
      <c r="AW253" s="152">
        <f t="shared" si="15"/>
        <v>0</v>
      </c>
      <c r="AY253" s="24"/>
      <c r="AZ253" s="24"/>
    </row>
    <row r="254" spans="1:52" ht="12" customHeight="1">
      <c r="A254" s="153"/>
      <c r="B254" s="54" t="s">
        <v>332</v>
      </c>
      <c r="C254" s="38">
        <v>0</v>
      </c>
      <c r="D254" s="214"/>
      <c r="E254" s="212"/>
      <c r="F254" s="212"/>
      <c r="G254" s="212"/>
      <c r="H254" s="213"/>
      <c r="I254" s="214"/>
      <c r="J254" s="212"/>
      <c r="K254" s="212"/>
      <c r="L254" s="212"/>
      <c r="M254" s="213"/>
      <c r="N254" s="214"/>
      <c r="O254" s="212"/>
      <c r="P254" s="212"/>
      <c r="Q254" s="212"/>
      <c r="R254" s="213"/>
      <c r="S254" s="209"/>
      <c r="T254" s="210"/>
      <c r="U254" s="210"/>
      <c r="V254" s="210"/>
      <c r="W254" s="211"/>
      <c r="X254" s="209"/>
      <c r="Y254" s="210"/>
      <c r="Z254" s="210"/>
      <c r="AA254" s="210"/>
      <c r="AB254" s="211"/>
      <c r="AC254" s="209"/>
      <c r="AD254" s="210"/>
      <c r="AE254" s="210"/>
      <c r="AF254" s="210"/>
      <c r="AG254" s="211"/>
      <c r="AH254" s="209"/>
      <c r="AI254" s="210"/>
      <c r="AJ254" s="210"/>
      <c r="AK254" s="210"/>
      <c r="AL254" s="211"/>
      <c r="AM254" s="209"/>
      <c r="AN254" s="210"/>
      <c r="AO254" s="210"/>
      <c r="AP254" s="210"/>
      <c r="AQ254" s="211"/>
      <c r="AR254" s="209"/>
      <c r="AS254" s="39"/>
      <c r="AT254" s="152">
        <f t="shared" si="12"/>
        <v>0</v>
      </c>
      <c r="AU254" s="87">
        <f t="shared" si="13"/>
        <v>0</v>
      </c>
      <c r="AV254" s="88">
        <f t="shared" si="14"/>
        <v>0</v>
      </c>
      <c r="AW254" s="152">
        <f t="shared" si="15"/>
        <v>0</v>
      </c>
      <c r="AY254" s="24"/>
      <c r="AZ254" s="24"/>
    </row>
    <row r="255" spans="1:52" ht="12" customHeight="1" thickBot="1">
      <c r="A255" s="157"/>
      <c r="B255" s="59" t="s">
        <v>333</v>
      </c>
      <c r="C255" s="34">
        <v>1</v>
      </c>
      <c r="D255" s="232"/>
      <c r="E255" s="230"/>
      <c r="F255" s="230"/>
      <c r="G255" s="230"/>
      <c r="H255" s="231"/>
      <c r="I255" s="232"/>
      <c r="J255" s="230"/>
      <c r="K255" s="230"/>
      <c r="L255" s="230"/>
      <c r="M255" s="231"/>
      <c r="N255" s="232"/>
      <c r="O255" s="230"/>
      <c r="P255" s="230"/>
      <c r="Q255" s="230"/>
      <c r="R255" s="231"/>
      <c r="S255" s="227"/>
      <c r="T255" s="228"/>
      <c r="U255" s="228"/>
      <c r="V255" s="228"/>
      <c r="W255" s="229"/>
      <c r="X255" s="227"/>
      <c r="Y255" s="228"/>
      <c r="Z255" s="228"/>
      <c r="AA255" s="228"/>
      <c r="AB255" s="229"/>
      <c r="AC255" s="227"/>
      <c r="AD255" s="228"/>
      <c r="AE255" s="228"/>
      <c r="AF255" s="228"/>
      <c r="AG255" s="229"/>
      <c r="AH255" s="227"/>
      <c r="AI255" s="228"/>
      <c r="AJ255" s="228"/>
      <c r="AK255" s="228"/>
      <c r="AL255" s="229"/>
      <c r="AM255" s="227"/>
      <c r="AN255" s="228"/>
      <c r="AO255" s="228"/>
      <c r="AP255" s="228"/>
      <c r="AQ255" s="229"/>
      <c r="AR255" s="227"/>
      <c r="AS255" s="426"/>
      <c r="AT255" s="158">
        <f t="shared" si="12"/>
        <v>0</v>
      </c>
      <c r="AU255" s="65">
        <f t="shared" si="13"/>
        <v>0</v>
      </c>
      <c r="AV255" s="67">
        <f t="shared" si="14"/>
        <v>0</v>
      </c>
      <c r="AW255" s="158">
        <f t="shared" si="15"/>
        <v>0</v>
      </c>
      <c r="AY255" s="24"/>
      <c r="AZ255" s="24"/>
    </row>
    <row r="256" spans="1:52" ht="12" customHeight="1">
      <c r="A256" s="159"/>
      <c r="B256" s="55" t="s">
        <v>334</v>
      </c>
      <c r="C256" s="86">
        <v>0</v>
      </c>
      <c r="D256" s="207"/>
      <c r="E256" s="205"/>
      <c r="F256" s="205"/>
      <c r="G256" s="205"/>
      <c r="H256" s="206"/>
      <c r="I256" s="207"/>
      <c r="J256" s="205"/>
      <c r="K256" s="205"/>
      <c r="L256" s="205"/>
      <c r="M256" s="206"/>
      <c r="N256" s="207"/>
      <c r="O256" s="205"/>
      <c r="P256" s="205"/>
      <c r="Q256" s="205"/>
      <c r="R256" s="206"/>
      <c r="S256" s="202"/>
      <c r="T256" s="203"/>
      <c r="U256" s="203"/>
      <c r="V256" s="203"/>
      <c r="W256" s="204"/>
      <c r="X256" s="202"/>
      <c r="Y256" s="203"/>
      <c r="Z256" s="203"/>
      <c r="AA256" s="203"/>
      <c r="AB256" s="204"/>
      <c r="AC256" s="202"/>
      <c r="AD256" s="203"/>
      <c r="AE256" s="203"/>
      <c r="AF256" s="203"/>
      <c r="AG256" s="204"/>
      <c r="AH256" s="202"/>
      <c r="AI256" s="203"/>
      <c r="AJ256" s="203"/>
      <c r="AK256" s="203"/>
      <c r="AL256" s="204"/>
      <c r="AM256" s="238"/>
      <c r="AN256" s="233"/>
      <c r="AO256" s="233"/>
      <c r="AP256" s="233"/>
      <c r="AQ256" s="239"/>
      <c r="AR256" s="238"/>
      <c r="AS256" s="424"/>
      <c r="AT256" s="163">
        <f t="shared" si="12"/>
        <v>0</v>
      </c>
      <c r="AU256" s="87">
        <f t="shared" si="13"/>
        <v>0</v>
      </c>
      <c r="AV256" s="88">
        <f t="shared" si="14"/>
        <v>0</v>
      </c>
      <c r="AW256" s="152">
        <f t="shared" si="15"/>
        <v>0</v>
      </c>
      <c r="AY256" s="24"/>
      <c r="AZ256" s="24"/>
    </row>
    <row r="257" spans="1:52" ht="12" customHeight="1">
      <c r="A257" s="153"/>
      <c r="B257" s="54" t="s">
        <v>335</v>
      </c>
      <c r="C257" s="38">
        <v>1</v>
      </c>
      <c r="D257" s="214"/>
      <c r="E257" s="212"/>
      <c r="F257" s="212"/>
      <c r="G257" s="212"/>
      <c r="H257" s="213"/>
      <c r="I257" s="214"/>
      <c r="J257" s="212"/>
      <c r="K257" s="212"/>
      <c r="L257" s="212"/>
      <c r="M257" s="213"/>
      <c r="N257" s="214"/>
      <c r="O257" s="212"/>
      <c r="P257" s="212"/>
      <c r="Q257" s="212"/>
      <c r="R257" s="213"/>
      <c r="S257" s="209"/>
      <c r="T257" s="210"/>
      <c r="U257" s="210"/>
      <c r="V257" s="210"/>
      <c r="W257" s="211"/>
      <c r="X257" s="209"/>
      <c r="Y257" s="210"/>
      <c r="Z257" s="210"/>
      <c r="AA257" s="210"/>
      <c r="AB257" s="211"/>
      <c r="AC257" s="209"/>
      <c r="AD257" s="210"/>
      <c r="AE257" s="210"/>
      <c r="AF257" s="210"/>
      <c r="AG257" s="211"/>
      <c r="AH257" s="209"/>
      <c r="AI257" s="210"/>
      <c r="AJ257" s="210"/>
      <c r="AK257" s="210"/>
      <c r="AL257" s="211"/>
      <c r="AM257" s="209"/>
      <c r="AN257" s="210"/>
      <c r="AO257" s="210"/>
      <c r="AP257" s="210"/>
      <c r="AQ257" s="211"/>
      <c r="AR257" s="209"/>
      <c r="AS257" s="39"/>
      <c r="AT257" s="152">
        <f t="shared" si="12"/>
        <v>0</v>
      </c>
      <c r="AU257" s="87">
        <f t="shared" si="13"/>
        <v>0</v>
      </c>
      <c r="AV257" s="88">
        <f t="shared" si="14"/>
        <v>0</v>
      </c>
      <c r="AW257" s="152">
        <f t="shared" si="15"/>
        <v>0</v>
      </c>
      <c r="AY257" s="24"/>
      <c r="AZ257" s="24"/>
    </row>
    <row r="258" spans="1:52" ht="12" customHeight="1">
      <c r="A258" s="153"/>
      <c r="B258" s="54" t="s">
        <v>336</v>
      </c>
      <c r="C258" s="38">
        <v>0</v>
      </c>
      <c r="D258" s="214"/>
      <c r="E258" s="212"/>
      <c r="F258" s="212"/>
      <c r="G258" s="212"/>
      <c r="H258" s="213"/>
      <c r="I258" s="214"/>
      <c r="J258" s="212"/>
      <c r="K258" s="212"/>
      <c r="L258" s="212"/>
      <c r="M258" s="213"/>
      <c r="N258" s="214"/>
      <c r="O258" s="212"/>
      <c r="P258" s="212"/>
      <c r="Q258" s="212"/>
      <c r="R258" s="213"/>
      <c r="S258" s="209"/>
      <c r="T258" s="210"/>
      <c r="U258" s="210"/>
      <c r="V258" s="210"/>
      <c r="W258" s="211"/>
      <c r="X258" s="209"/>
      <c r="Y258" s="210"/>
      <c r="Z258" s="210"/>
      <c r="AA258" s="210"/>
      <c r="AB258" s="211"/>
      <c r="AC258" s="209"/>
      <c r="AD258" s="210"/>
      <c r="AE258" s="210"/>
      <c r="AF258" s="210"/>
      <c r="AG258" s="211"/>
      <c r="AH258" s="209"/>
      <c r="AI258" s="210"/>
      <c r="AJ258" s="210"/>
      <c r="AK258" s="210"/>
      <c r="AL258" s="211"/>
      <c r="AM258" s="209"/>
      <c r="AN258" s="210"/>
      <c r="AO258" s="210"/>
      <c r="AP258" s="210"/>
      <c r="AQ258" s="211"/>
      <c r="AR258" s="209"/>
      <c r="AS258" s="39"/>
      <c r="AT258" s="152">
        <f t="shared" si="12"/>
        <v>0</v>
      </c>
      <c r="AU258" s="87">
        <f t="shared" si="13"/>
        <v>0</v>
      </c>
      <c r="AV258" s="88">
        <f t="shared" si="14"/>
        <v>0</v>
      </c>
      <c r="AW258" s="152">
        <f t="shared" si="15"/>
        <v>0</v>
      </c>
      <c r="AY258" s="24"/>
      <c r="AZ258" s="24"/>
    </row>
    <row r="259" spans="1:52" ht="12" customHeight="1">
      <c r="A259" s="153"/>
      <c r="B259" s="54" t="s">
        <v>337</v>
      </c>
      <c r="C259" s="38">
        <v>1</v>
      </c>
      <c r="D259" s="214"/>
      <c r="E259" s="212"/>
      <c r="F259" s="212"/>
      <c r="G259" s="212"/>
      <c r="H259" s="213"/>
      <c r="I259" s="214"/>
      <c r="J259" s="212"/>
      <c r="K259" s="212"/>
      <c r="L259" s="212"/>
      <c r="M259" s="213"/>
      <c r="N259" s="214"/>
      <c r="O259" s="212"/>
      <c r="P259" s="212"/>
      <c r="Q259" s="212"/>
      <c r="R259" s="213"/>
      <c r="S259" s="209"/>
      <c r="T259" s="210"/>
      <c r="U259" s="210"/>
      <c r="V259" s="210"/>
      <c r="W259" s="211"/>
      <c r="X259" s="209"/>
      <c r="Y259" s="210"/>
      <c r="Z259" s="210"/>
      <c r="AA259" s="210"/>
      <c r="AB259" s="211"/>
      <c r="AC259" s="209"/>
      <c r="AD259" s="210"/>
      <c r="AE259" s="210"/>
      <c r="AF259" s="210"/>
      <c r="AG259" s="211"/>
      <c r="AH259" s="209"/>
      <c r="AI259" s="210"/>
      <c r="AJ259" s="210"/>
      <c r="AK259" s="210"/>
      <c r="AL259" s="211"/>
      <c r="AM259" s="209"/>
      <c r="AN259" s="210"/>
      <c r="AO259" s="210"/>
      <c r="AP259" s="210"/>
      <c r="AQ259" s="211"/>
      <c r="AR259" s="209"/>
      <c r="AS259" s="39"/>
      <c r="AT259" s="152">
        <f t="shared" si="12"/>
        <v>0</v>
      </c>
      <c r="AU259" s="87">
        <f t="shared" si="13"/>
        <v>0</v>
      </c>
      <c r="AV259" s="88">
        <f t="shared" si="14"/>
        <v>0</v>
      </c>
      <c r="AW259" s="152">
        <f t="shared" si="15"/>
        <v>0</v>
      </c>
      <c r="AY259" s="24"/>
      <c r="AZ259" s="24"/>
    </row>
    <row r="260" spans="1:52" ht="12" customHeight="1" thickBot="1">
      <c r="A260" s="154"/>
      <c r="B260" s="58" t="s">
        <v>338</v>
      </c>
      <c r="C260" s="46">
        <v>0</v>
      </c>
      <c r="D260" s="220"/>
      <c r="E260" s="218"/>
      <c r="F260" s="218"/>
      <c r="G260" s="218"/>
      <c r="H260" s="219"/>
      <c r="I260" s="220"/>
      <c r="J260" s="218"/>
      <c r="K260" s="218"/>
      <c r="L260" s="218"/>
      <c r="M260" s="219"/>
      <c r="N260" s="220"/>
      <c r="O260" s="218"/>
      <c r="P260" s="218"/>
      <c r="Q260" s="218"/>
      <c r="R260" s="219"/>
      <c r="S260" s="215"/>
      <c r="T260" s="216"/>
      <c r="U260" s="216"/>
      <c r="V260" s="216"/>
      <c r="W260" s="217"/>
      <c r="X260" s="215"/>
      <c r="Y260" s="216"/>
      <c r="Z260" s="216"/>
      <c r="AA260" s="216"/>
      <c r="AB260" s="217"/>
      <c r="AC260" s="215"/>
      <c r="AD260" s="216"/>
      <c r="AE260" s="216"/>
      <c r="AF260" s="216"/>
      <c r="AG260" s="217"/>
      <c r="AH260" s="215"/>
      <c r="AI260" s="216"/>
      <c r="AJ260" s="216"/>
      <c r="AK260" s="216"/>
      <c r="AL260" s="217"/>
      <c r="AM260" s="215"/>
      <c r="AN260" s="216"/>
      <c r="AO260" s="216"/>
      <c r="AP260" s="216"/>
      <c r="AQ260" s="217"/>
      <c r="AR260" s="215"/>
      <c r="AS260" s="425"/>
      <c r="AT260" s="155">
        <f t="shared" si="12"/>
        <v>0</v>
      </c>
      <c r="AU260" s="68">
        <f t="shared" si="13"/>
        <v>0</v>
      </c>
      <c r="AV260" s="69">
        <f t="shared" si="14"/>
        <v>0</v>
      </c>
      <c r="AW260" s="155">
        <f t="shared" si="15"/>
        <v>0</v>
      </c>
      <c r="AY260" s="24"/>
      <c r="AZ260" s="24"/>
    </row>
    <row r="261" spans="1:52" ht="12" customHeight="1">
      <c r="A261" s="156"/>
      <c r="B261" s="55" t="s">
        <v>339</v>
      </c>
      <c r="C261" s="33">
        <v>1</v>
      </c>
      <c r="D261" s="226"/>
      <c r="E261" s="224"/>
      <c r="F261" s="224"/>
      <c r="G261" s="224"/>
      <c r="H261" s="225"/>
      <c r="I261" s="226"/>
      <c r="J261" s="224"/>
      <c r="K261" s="224"/>
      <c r="L261" s="224"/>
      <c r="M261" s="225"/>
      <c r="N261" s="226"/>
      <c r="O261" s="224"/>
      <c r="P261" s="224"/>
      <c r="Q261" s="224"/>
      <c r="R261" s="225"/>
      <c r="S261" s="221"/>
      <c r="T261" s="222"/>
      <c r="U261" s="222"/>
      <c r="V261" s="222"/>
      <c r="W261" s="223"/>
      <c r="X261" s="221"/>
      <c r="Y261" s="222"/>
      <c r="Z261" s="222"/>
      <c r="AA261" s="222"/>
      <c r="AB261" s="223"/>
      <c r="AC261" s="221"/>
      <c r="AD261" s="222"/>
      <c r="AE261" s="222"/>
      <c r="AF261" s="222"/>
      <c r="AG261" s="223"/>
      <c r="AH261" s="221"/>
      <c r="AI261" s="222"/>
      <c r="AJ261" s="222"/>
      <c r="AK261" s="222"/>
      <c r="AL261" s="223"/>
      <c r="AM261" s="221"/>
      <c r="AN261" s="222"/>
      <c r="AO261" s="222"/>
      <c r="AP261" s="222"/>
      <c r="AQ261" s="223"/>
      <c r="AR261" s="221"/>
      <c r="AS261" s="424"/>
      <c r="AT261" s="152">
        <f t="shared" si="12"/>
        <v>0</v>
      </c>
      <c r="AU261" s="87">
        <f t="shared" si="13"/>
        <v>0</v>
      </c>
      <c r="AV261" s="88">
        <f t="shared" si="14"/>
        <v>0</v>
      </c>
      <c r="AW261" s="152">
        <f t="shared" si="15"/>
        <v>0</v>
      </c>
      <c r="AY261" s="24"/>
      <c r="AZ261" s="24"/>
    </row>
    <row r="262" spans="1:52" ht="12" customHeight="1">
      <c r="A262" s="153"/>
      <c r="B262" s="54" t="s">
        <v>340</v>
      </c>
      <c r="C262" s="38">
        <v>0</v>
      </c>
      <c r="D262" s="214"/>
      <c r="E262" s="212"/>
      <c r="F262" s="212"/>
      <c r="G262" s="212"/>
      <c r="H262" s="213"/>
      <c r="I262" s="214"/>
      <c r="J262" s="212"/>
      <c r="K262" s="212"/>
      <c r="L262" s="212"/>
      <c r="M262" s="213"/>
      <c r="N262" s="214"/>
      <c r="O262" s="212"/>
      <c r="P262" s="212"/>
      <c r="Q262" s="212"/>
      <c r="R262" s="213"/>
      <c r="S262" s="209"/>
      <c r="T262" s="210"/>
      <c r="U262" s="210"/>
      <c r="V262" s="210"/>
      <c r="W262" s="211"/>
      <c r="X262" s="209"/>
      <c r="Y262" s="210"/>
      <c r="Z262" s="210"/>
      <c r="AA262" s="210"/>
      <c r="AB262" s="211"/>
      <c r="AC262" s="209"/>
      <c r="AD262" s="210"/>
      <c r="AE262" s="210"/>
      <c r="AF262" s="210"/>
      <c r="AG262" s="211"/>
      <c r="AH262" s="209"/>
      <c r="AI262" s="210"/>
      <c r="AJ262" s="210"/>
      <c r="AK262" s="210"/>
      <c r="AL262" s="211"/>
      <c r="AM262" s="209"/>
      <c r="AN262" s="210"/>
      <c r="AO262" s="210"/>
      <c r="AP262" s="210"/>
      <c r="AQ262" s="211"/>
      <c r="AR262" s="209"/>
      <c r="AS262" s="39"/>
      <c r="AT262" s="152">
        <f t="shared" si="12"/>
        <v>0</v>
      </c>
      <c r="AU262" s="87">
        <f t="shared" si="13"/>
        <v>0</v>
      </c>
      <c r="AV262" s="88">
        <f t="shared" si="14"/>
        <v>0</v>
      </c>
      <c r="AW262" s="152">
        <f t="shared" si="15"/>
        <v>0</v>
      </c>
      <c r="AY262" s="24"/>
      <c r="AZ262" s="24"/>
    </row>
    <row r="263" spans="1:52" ht="12" customHeight="1">
      <c r="A263" s="153"/>
      <c r="B263" s="54" t="s">
        <v>341</v>
      </c>
      <c r="C263" s="38">
        <v>1</v>
      </c>
      <c r="D263" s="214"/>
      <c r="E263" s="212"/>
      <c r="F263" s="212"/>
      <c r="G263" s="212"/>
      <c r="H263" s="213"/>
      <c r="I263" s="214"/>
      <c r="J263" s="212"/>
      <c r="K263" s="212"/>
      <c r="L263" s="212"/>
      <c r="M263" s="213"/>
      <c r="N263" s="214"/>
      <c r="O263" s="212"/>
      <c r="P263" s="212"/>
      <c r="Q263" s="212"/>
      <c r="R263" s="213"/>
      <c r="S263" s="209"/>
      <c r="T263" s="210"/>
      <c r="U263" s="210"/>
      <c r="V263" s="210"/>
      <c r="W263" s="211"/>
      <c r="X263" s="209"/>
      <c r="Y263" s="210"/>
      <c r="Z263" s="210"/>
      <c r="AA263" s="210"/>
      <c r="AB263" s="211"/>
      <c r="AC263" s="209"/>
      <c r="AD263" s="210"/>
      <c r="AE263" s="210"/>
      <c r="AF263" s="210"/>
      <c r="AG263" s="211"/>
      <c r="AH263" s="209"/>
      <c r="AI263" s="210"/>
      <c r="AJ263" s="210"/>
      <c r="AK263" s="210"/>
      <c r="AL263" s="211"/>
      <c r="AM263" s="209"/>
      <c r="AN263" s="210"/>
      <c r="AO263" s="210"/>
      <c r="AP263" s="210"/>
      <c r="AQ263" s="211"/>
      <c r="AR263" s="209"/>
      <c r="AS263" s="39"/>
      <c r="AT263" s="152">
        <f t="shared" ref="AT263:AT326" si="16">COUNTIF(D263:R263,1)*2+COUNTIF(S263,1)*3+COUNTIF(T263:V263,1)*2+COUNTIF(W263:AM263,1)*3+COUNTIF(AN263:AR263,1)*2</f>
        <v>0</v>
      </c>
      <c r="AU263" s="87">
        <f t="shared" ref="AU263:AU326" si="17">COUNTIF(D263:R263,1)*2</f>
        <v>0</v>
      </c>
      <c r="AV263" s="88">
        <f t="shared" ref="AV263:AV326" si="18">COUNTIF(S263,1)*3+COUNTIF(T263:V263,1)*2+COUNTIF(W263:AM263,1)*3+COUNTIF(AN263:AR263,1)*2</f>
        <v>0</v>
      </c>
      <c r="AW263" s="152">
        <f t="shared" ref="AW263:AW326" si="19">SUM(AU263:AV263)</f>
        <v>0</v>
      </c>
      <c r="AY263" s="24"/>
      <c r="AZ263" s="24"/>
    </row>
    <row r="264" spans="1:52" ht="12" customHeight="1">
      <c r="A264" s="153"/>
      <c r="B264" s="54" t="s">
        <v>342</v>
      </c>
      <c r="C264" s="38">
        <v>0</v>
      </c>
      <c r="D264" s="214"/>
      <c r="E264" s="212"/>
      <c r="F264" s="212"/>
      <c r="G264" s="212"/>
      <c r="H264" s="213"/>
      <c r="I264" s="214"/>
      <c r="J264" s="212"/>
      <c r="K264" s="212"/>
      <c r="L264" s="212"/>
      <c r="M264" s="213"/>
      <c r="N264" s="214"/>
      <c r="O264" s="212"/>
      <c r="P264" s="212"/>
      <c r="Q264" s="212"/>
      <c r="R264" s="213"/>
      <c r="S264" s="209"/>
      <c r="T264" s="210"/>
      <c r="U264" s="210"/>
      <c r="V264" s="210"/>
      <c r="W264" s="211"/>
      <c r="X264" s="209"/>
      <c r="Y264" s="210"/>
      <c r="Z264" s="210"/>
      <c r="AA264" s="210"/>
      <c r="AB264" s="211"/>
      <c r="AC264" s="209"/>
      <c r="AD264" s="210"/>
      <c r="AE264" s="210"/>
      <c r="AF264" s="210"/>
      <c r="AG264" s="211"/>
      <c r="AH264" s="209"/>
      <c r="AI264" s="210"/>
      <c r="AJ264" s="210"/>
      <c r="AK264" s="210"/>
      <c r="AL264" s="211"/>
      <c r="AM264" s="209"/>
      <c r="AN264" s="210"/>
      <c r="AO264" s="210"/>
      <c r="AP264" s="210"/>
      <c r="AQ264" s="211"/>
      <c r="AR264" s="209"/>
      <c r="AS264" s="39"/>
      <c r="AT264" s="152">
        <f t="shared" si="16"/>
        <v>0</v>
      </c>
      <c r="AU264" s="87">
        <f t="shared" si="17"/>
        <v>0</v>
      </c>
      <c r="AV264" s="88">
        <f t="shared" si="18"/>
        <v>0</v>
      </c>
      <c r="AW264" s="152">
        <f t="shared" si="19"/>
        <v>0</v>
      </c>
      <c r="AY264" s="24"/>
      <c r="AZ264" s="24"/>
    </row>
    <row r="265" spans="1:52" ht="12" customHeight="1" thickBot="1">
      <c r="A265" s="157"/>
      <c r="B265" s="56" t="s">
        <v>343</v>
      </c>
      <c r="C265" s="34">
        <v>1</v>
      </c>
      <c r="D265" s="232"/>
      <c r="E265" s="230"/>
      <c r="F265" s="230"/>
      <c r="G265" s="230"/>
      <c r="H265" s="231"/>
      <c r="I265" s="232"/>
      <c r="J265" s="230"/>
      <c r="K265" s="230"/>
      <c r="L265" s="230"/>
      <c r="M265" s="231"/>
      <c r="N265" s="232"/>
      <c r="O265" s="230"/>
      <c r="P265" s="230"/>
      <c r="Q265" s="230"/>
      <c r="R265" s="231"/>
      <c r="S265" s="227"/>
      <c r="T265" s="228"/>
      <c r="U265" s="228"/>
      <c r="V265" s="228"/>
      <c r="W265" s="229"/>
      <c r="X265" s="227"/>
      <c r="Y265" s="228"/>
      <c r="Z265" s="228"/>
      <c r="AA265" s="228"/>
      <c r="AB265" s="229"/>
      <c r="AC265" s="227"/>
      <c r="AD265" s="228"/>
      <c r="AE265" s="228"/>
      <c r="AF265" s="228"/>
      <c r="AG265" s="229"/>
      <c r="AH265" s="227"/>
      <c r="AI265" s="228"/>
      <c r="AJ265" s="228"/>
      <c r="AK265" s="228"/>
      <c r="AL265" s="229"/>
      <c r="AM265" s="227"/>
      <c r="AN265" s="228"/>
      <c r="AO265" s="228"/>
      <c r="AP265" s="228"/>
      <c r="AQ265" s="229"/>
      <c r="AR265" s="227"/>
      <c r="AS265" s="426"/>
      <c r="AT265" s="158">
        <f t="shared" si="16"/>
        <v>0</v>
      </c>
      <c r="AU265" s="65">
        <f t="shared" si="17"/>
        <v>0</v>
      </c>
      <c r="AV265" s="67">
        <f t="shared" si="18"/>
        <v>0</v>
      </c>
      <c r="AW265" s="158">
        <f t="shared" si="19"/>
        <v>0</v>
      </c>
      <c r="AY265" s="24"/>
      <c r="AZ265" s="24"/>
    </row>
    <row r="266" spans="1:52" ht="12" customHeight="1">
      <c r="A266" s="159"/>
      <c r="B266" s="53" t="s">
        <v>344</v>
      </c>
      <c r="C266" s="86">
        <v>0</v>
      </c>
      <c r="D266" s="207"/>
      <c r="E266" s="205"/>
      <c r="F266" s="205"/>
      <c r="G266" s="205"/>
      <c r="H266" s="206"/>
      <c r="I266" s="207"/>
      <c r="J266" s="205"/>
      <c r="K266" s="205"/>
      <c r="L266" s="205"/>
      <c r="M266" s="206"/>
      <c r="N266" s="207"/>
      <c r="O266" s="205"/>
      <c r="P266" s="205"/>
      <c r="Q266" s="205"/>
      <c r="R266" s="206"/>
      <c r="S266" s="202"/>
      <c r="T266" s="203"/>
      <c r="U266" s="203"/>
      <c r="V266" s="203"/>
      <c r="W266" s="204"/>
      <c r="X266" s="202"/>
      <c r="Y266" s="203"/>
      <c r="Z266" s="203"/>
      <c r="AA266" s="203"/>
      <c r="AB266" s="204"/>
      <c r="AC266" s="202"/>
      <c r="AD266" s="203"/>
      <c r="AE266" s="203"/>
      <c r="AF266" s="203"/>
      <c r="AG266" s="204"/>
      <c r="AH266" s="202"/>
      <c r="AI266" s="203"/>
      <c r="AJ266" s="203"/>
      <c r="AK266" s="203"/>
      <c r="AL266" s="204"/>
      <c r="AM266" s="238"/>
      <c r="AN266" s="233"/>
      <c r="AO266" s="233"/>
      <c r="AP266" s="233"/>
      <c r="AQ266" s="239"/>
      <c r="AR266" s="238"/>
      <c r="AS266" s="424"/>
      <c r="AT266" s="163">
        <f t="shared" si="16"/>
        <v>0</v>
      </c>
      <c r="AU266" s="87">
        <f t="shared" si="17"/>
        <v>0</v>
      </c>
      <c r="AV266" s="88">
        <f t="shared" si="18"/>
        <v>0</v>
      </c>
      <c r="AW266" s="152">
        <f t="shared" si="19"/>
        <v>0</v>
      </c>
      <c r="AY266" s="24"/>
      <c r="AZ266" s="52"/>
    </row>
    <row r="267" spans="1:52" ht="12" customHeight="1">
      <c r="A267" s="153"/>
      <c r="B267" s="54" t="s">
        <v>345</v>
      </c>
      <c r="C267" s="38">
        <v>1</v>
      </c>
      <c r="D267" s="214"/>
      <c r="E267" s="212"/>
      <c r="F267" s="212"/>
      <c r="G267" s="212"/>
      <c r="H267" s="213"/>
      <c r="I267" s="214"/>
      <c r="J267" s="212"/>
      <c r="K267" s="212"/>
      <c r="L267" s="212"/>
      <c r="M267" s="213"/>
      <c r="N267" s="214"/>
      <c r="O267" s="212"/>
      <c r="P267" s="212"/>
      <c r="Q267" s="212"/>
      <c r="R267" s="213"/>
      <c r="S267" s="209"/>
      <c r="T267" s="210"/>
      <c r="U267" s="210"/>
      <c r="V267" s="210"/>
      <c r="W267" s="211"/>
      <c r="X267" s="209"/>
      <c r="Y267" s="210"/>
      <c r="Z267" s="210"/>
      <c r="AA267" s="210"/>
      <c r="AB267" s="211"/>
      <c r="AC267" s="209"/>
      <c r="AD267" s="210"/>
      <c r="AE267" s="210"/>
      <c r="AF267" s="210"/>
      <c r="AG267" s="211"/>
      <c r="AH267" s="209"/>
      <c r="AI267" s="210"/>
      <c r="AJ267" s="210"/>
      <c r="AK267" s="210"/>
      <c r="AL267" s="211"/>
      <c r="AM267" s="209"/>
      <c r="AN267" s="210"/>
      <c r="AO267" s="210"/>
      <c r="AP267" s="210"/>
      <c r="AQ267" s="211"/>
      <c r="AR267" s="209"/>
      <c r="AS267" s="39"/>
      <c r="AT267" s="152">
        <f t="shared" si="16"/>
        <v>0</v>
      </c>
      <c r="AU267" s="87">
        <f t="shared" si="17"/>
        <v>0</v>
      </c>
      <c r="AV267" s="88">
        <f t="shared" si="18"/>
        <v>0</v>
      </c>
      <c r="AW267" s="152">
        <f t="shared" si="19"/>
        <v>0</v>
      </c>
      <c r="AY267" s="3"/>
      <c r="AZ267" s="3"/>
    </row>
    <row r="268" spans="1:52" ht="12" customHeight="1">
      <c r="A268" s="153"/>
      <c r="B268" s="54" t="s">
        <v>346</v>
      </c>
      <c r="C268" s="38">
        <v>0</v>
      </c>
      <c r="D268" s="214"/>
      <c r="E268" s="212"/>
      <c r="F268" s="212"/>
      <c r="G268" s="212"/>
      <c r="H268" s="213"/>
      <c r="I268" s="214"/>
      <c r="J268" s="212"/>
      <c r="K268" s="212"/>
      <c r="L268" s="212"/>
      <c r="M268" s="213"/>
      <c r="N268" s="214"/>
      <c r="O268" s="212"/>
      <c r="P268" s="212"/>
      <c r="Q268" s="212"/>
      <c r="R268" s="213"/>
      <c r="S268" s="209"/>
      <c r="T268" s="210"/>
      <c r="U268" s="210"/>
      <c r="V268" s="210"/>
      <c r="W268" s="211"/>
      <c r="X268" s="209"/>
      <c r="Y268" s="210"/>
      <c r="Z268" s="210"/>
      <c r="AA268" s="210"/>
      <c r="AB268" s="211"/>
      <c r="AC268" s="209"/>
      <c r="AD268" s="210"/>
      <c r="AE268" s="210"/>
      <c r="AF268" s="210"/>
      <c r="AG268" s="211"/>
      <c r="AH268" s="209"/>
      <c r="AI268" s="210"/>
      <c r="AJ268" s="210"/>
      <c r="AK268" s="210"/>
      <c r="AL268" s="211"/>
      <c r="AM268" s="209"/>
      <c r="AN268" s="210"/>
      <c r="AO268" s="210"/>
      <c r="AP268" s="210"/>
      <c r="AQ268" s="211"/>
      <c r="AR268" s="209"/>
      <c r="AS268" s="39"/>
      <c r="AT268" s="152">
        <f t="shared" si="16"/>
        <v>0</v>
      </c>
      <c r="AU268" s="87">
        <f t="shared" si="17"/>
        <v>0</v>
      </c>
      <c r="AV268" s="88">
        <f t="shared" si="18"/>
        <v>0</v>
      </c>
      <c r="AW268" s="152">
        <f t="shared" si="19"/>
        <v>0</v>
      </c>
    </row>
    <row r="269" spans="1:52" ht="12" customHeight="1">
      <c r="A269" s="153"/>
      <c r="B269" s="54" t="s">
        <v>347</v>
      </c>
      <c r="C269" s="38">
        <v>1</v>
      </c>
      <c r="D269" s="214"/>
      <c r="E269" s="212"/>
      <c r="F269" s="212"/>
      <c r="G269" s="212"/>
      <c r="H269" s="213"/>
      <c r="I269" s="214"/>
      <c r="J269" s="212"/>
      <c r="K269" s="212"/>
      <c r="L269" s="212"/>
      <c r="M269" s="213"/>
      <c r="N269" s="214"/>
      <c r="O269" s="212"/>
      <c r="P269" s="212"/>
      <c r="Q269" s="212"/>
      <c r="R269" s="213"/>
      <c r="S269" s="209"/>
      <c r="T269" s="210"/>
      <c r="U269" s="210"/>
      <c r="V269" s="210"/>
      <c r="W269" s="211"/>
      <c r="X269" s="209"/>
      <c r="Y269" s="210"/>
      <c r="Z269" s="210"/>
      <c r="AA269" s="210"/>
      <c r="AB269" s="211"/>
      <c r="AC269" s="209"/>
      <c r="AD269" s="210"/>
      <c r="AE269" s="210"/>
      <c r="AF269" s="210"/>
      <c r="AG269" s="211"/>
      <c r="AH269" s="209"/>
      <c r="AI269" s="210"/>
      <c r="AJ269" s="210"/>
      <c r="AK269" s="210"/>
      <c r="AL269" s="211"/>
      <c r="AM269" s="209"/>
      <c r="AN269" s="210"/>
      <c r="AO269" s="210"/>
      <c r="AP269" s="210"/>
      <c r="AQ269" s="211"/>
      <c r="AR269" s="209"/>
      <c r="AS269" s="39"/>
      <c r="AT269" s="152">
        <f t="shared" si="16"/>
        <v>0</v>
      </c>
      <c r="AU269" s="87">
        <f t="shared" si="17"/>
        <v>0</v>
      </c>
      <c r="AV269" s="88">
        <f t="shared" si="18"/>
        <v>0</v>
      </c>
      <c r="AW269" s="152">
        <f t="shared" si="19"/>
        <v>0</v>
      </c>
      <c r="AY269" s="3"/>
    </row>
    <row r="270" spans="1:52" ht="12" customHeight="1" thickBot="1">
      <c r="A270" s="154"/>
      <c r="B270" s="56" t="s">
        <v>348</v>
      </c>
      <c r="C270" s="46">
        <v>0</v>
      </c>
      <c r="D270" s="220"/>
      <c r="E270" s="218"/>
      <c r="F270" s="218"/>
      <c r="G270" s="218"/>
      <c r="H270" s="219"/>
      <c r="I270" s="220"/>
      <c r="J270" s="218"/>
      <c r="K270" s="218"/>
      <c r="L270" s="218"/>
      <c r="M270" s="219"/>
      <c r="N270" s="220"/>
      <c r="O270" s="218"/>
      <c r="P270" s="218"/>
      <c r="Q270" s="218"/>
      <c r="R270" s="219"/>
      <c r="S270" s="215"/>
      <c r="T270" s="216"/>
      <c r="U270" s="216"/>
      <c r="V270" s="216"/>
      <c r="W270" s="217"/>
      <c r="X270" s="215"/>
      <c r="Y270" s="216"/>
      <c r="Z270" s="216"/>
      <c r="AA270" s="216"/>
      <c r="AB270" s="217"/>
      <c r="AC270" s="215"/>
      <c r="AD270" s="216"/>
      <c r="AE270" s="216"/>
      <c r="AF270" s="216"/>
      <c r="AG270" s="217"/>
      <c r="AH270" s="215"/>
      <c r="AI270" s="216"/>
      <c r="AJ270" s="216"/>
      <c r="AK270" s="216"/>
      <c r="AL270" s="217"/>
      <c r="AM270" s="215"/>
      <c r="AN270" s="216"/>
      <c r="AO270" s="216"/>
      <c r="AP270" s="216"/>
      <c r="AQ270" s="217"/>
      <c r="AR270" s="215"/>
      <c r="AS270" s="425"/>
      <c r="AT270" s="155">
        <f t="shared" si="16"/>
        <v>0</v>
      </c>
      <c r="AU270" s="68">
        <f t="shared" si="17"/>
        <v>0</v>
      </c>
      <c r="AV270" s="69">
        <f t="shared" si="18"/>
        <v>0</v>
      </c>
      <c r="AW270" s="155">
        <f t="shared" si="19"/>
        <v>0</v>
      </c>
      <c r="AY270" s="7"/>
      <c r="AZ270" s="7"/>
    </row>
    <row r="271" spans="1:52" ht="12" customHeight="1">
      <c r="A271" s="156"/>
      <c r="B271" s="57" t="s">
        <v>349</v>
      </c>
      <c r="C271" s="33">
        <v>1</v>
      </c>
      <c r="D271" s="226"/>
      <c r="E271" s="224"/>
      <c r="F271" s="224"/>
      <c r="G271" s="224"/>
      <c r="H271" s="225"/>
      <c r="I271" s="226"/>
      <c r="J271" s="224"/>
      <c r="K271" s="224"/>
      <c r="L271" s="224"/>
      <c r="M271" s="225"/>
      <c r="N271" s="226"/>
      <c r="O271" s="224"/>
      <c r="P271" s="224"/>
      <c r="Q271" s="224"/>
      <c r="R271" s="225"/>
      <c r="S271" s="221"/>
      <c r="T271" s="222"/>
      <c r="U271" s="222"/>
      <c r="V271" s="222"/>
      <c r="W271" s="223"/>
      <c r="X271" s="221"/>
      <c r="Y271" s="222"/>
      <c r="Z271" s="222"/>
      <c r="AA271" s="222"/>
      <c r="AB271" s="223"/>
      <c r="AC271" s="221"/>
      <c r="AD271" s="222"/>
      <c r="AE271" s="222"/>
      <c r="AF271" s="222"/>
      <c r="AG271" s="223"/>
      <c r="AH271" s="221"/>
      <c r="AI271" s="222"/>
      <c r="AJ271" s="222"/>
      <c r="AK271" s="222"/>
      <c r="AL271" s="223"/>
      <c r="AM271" s="221"/>
      <c r="AN271" s="222"/>
      <c r="AO271" s="222"/>
      <c r="AP271" s="222"/>
      <c r="AQ271" s="223"/>
      <c r="AR271" s="221"/>
      <c r="AS271" s="424"/>
      <c r="AT271" s="152">
        <f t="shared" si="16"/>
        <v>0</v>
      </c>
      <c r="AU271" s="87">
        <f t="shared" si="17"/>
        <v>0</v>
      </c>
      <c r="AV271" s="88">
        <f t="shared" si="18"/>
        <v>0</v>
      </c>
      <c r="AW271" s="152">
        <f t="shared" si="19"/>
        <v>0</v>
      </c>
      <c r="AY271" s="7"/>
      <c r="AZ271" s="7"/>
    </row>
    <row r="272" spans="1:52" ht="12" customHeight="1">
      <c r="A272" s="153"/>
      <c r="B272" s="54" t="s">
        <v>350</v>
      </c>
      <c r="C272" s="38">
        <v>0</v>
      </c>
      <c r="D272" s="214"/>
      <c r="E272" s="212"/>
      <c r="F272" s="212"/>
      <c r="G272" s="212"/>
      <c r="H272" s="213"/>
      <c r="I272" s="214"/>
      <c r="J272" s="212"/>
      <c r="K272" s="212"/>
      <c r="L272" s="212"/>
      <c r="M272" s="213"/>
      <c r="N272" s="214"/>
      <c r="O272" s="212"/>
      <c r="P272" s="212"/>
      <c r="Q272" s="212"/>
      <c r="R272" s="213"/>
      <c r="S272" s="209"/>
      <c r="T272" s="210"/>
      <c r="U272" s="210"/>
      <c r="V272" s="210"/>
      <c r="W272" s="211"/>
      <c r="X272" s="209"/>
      <c r="Y272" s="210"/>
      <c r="Z272" s="210"/>
      <c r="AA272" s="210"/>
      <c r="AB272" s="211"/>
      <c r="AC272" s="209"/>
      <c r="AD272" s="210"/>
      <c r="AE272" s="210"/>
      <c r="AF272" s="210"/>
      <c r="AG272" s="211"/>
      <c r="AH272" s="209"/>
      <c r="AI272" s="210"/>
      <c r="AJ272" s="210"/>
      <c r="AK272" s="210"/>
      <c r="AL272" s="211"/>
      <c r="AM272" s="209"/>
      <c r="AN272" s="210"/>
      <c r="AO272" s="210"/>
      <c r="AP272" s="210"/>
      <c r="AQ272" s="211"/>
      <c r="AR272" s="209"/>
      <c r="AS272" s="39"/>
      <c r="AT272" s="152">
        <f t="shared" si="16"/>
        <v>0</v>
      </c>
      <c r="AU272" s="87">
        <f t="shared" si="17"/>
        <v>0</v>
      </c>
      <c r="AV272" s="88">
        <f t="shared" si="18"/>
        <v>0</v>
      </c>
      <c r="AW272" s="152">
        <f t="shared" si="19"/>
        <v>0</v>
      </c>
      <c r="AY272" s="7"/>
      <c r="AZ272" s="7"/>
    </row>
    <row r="273" spans="1:52" ht="12" customHeight="1">
      <c r="A273" s="153"/>
      <c r="B273" s="54" t="s">
        <v>351</v>
      </c>
      <c r="C273" s="38">
        <v>1</v>
      </c>
      <c r="D273" s="214"/>
      <c r="E273" s="212"/>
      <c r="F273" s="212"/>
      <c r="G273" s="212"/>
      <c r="H273" s="213"/>
      <c r="I273" s="214"/>
      <c r="J273" s="212"/>
      <c r="K273" s="212"/>
      <c r="L273" s="212"/>
      <c r="M273" s="213"/>
      <c r="N273" s="214"/>
      <c r="O273" s="212"/>
      <c r="P273" s="212"/>
      <c r="Q273" s="212"/>
      <c r="R273" s="213"/>
      <c r="S273" s="209"/>
      <c r="T273" s="210"/>
      <c r="U273" s="210"/>
      <c r="V273" s="210"/>
      <c r="W273" s="211"/>
      <c r="X273" s="209"/>
      <c r="Y273" s="210"/>
      <c r="Z273" s="210"/>
      <c r="AA273" s="210"/>
      <c r="AB273" s="211"/>
      <c r="AC273" s="209"/>
      <c r="AD273" s="210"/>
      <c r="AE273" s="210"/>
      <c r="AF273" s="210"/>
      <c r="AG273" s="211"/>
      <c r="AH273" s="209"/>
      <c r="AI273" s="210"/>
      <c r="AJ273" s="210"/>
      <c r="AK273" s="210"/>
      <c r="AL273" s="211"/>
      <c r="AM273" s="209"/>
      <c r="AN273" s="210"/>
      <c r="AO273" s="210"/>
      <c r="AP273" s="210"/>
      <c r="AQ273" s="211"/>
      <c r="AR273" s="209"/>
      <c r="AS273" s="39"/>
      <c r="AT273" s="152">
        <f t="shared" si="16"/>
        <v>0</v>
      </c>
      <c r="AU273" s="87">
        <f t="shared" si="17"/>
        <v>0</v>
      </c>
      <c r="AV273" s="88">
        <f t="shared" si="18"/>
        <v>0</v>
      </c>
      <c r="AW273" s="152">
        <f t="shared" si="19"/>
        <v>0</v>
      </c>
    </row>
    <row r="274" spans="1:52" ht="12" customHeight="1">
      <c r="A274" s="153"/>
      <c r="B274" s="54" t="s">
        <v>352</v>
      </c>
      <c r="C274" s="38">
        <v>0</v>
      </c>
      <c r="D274" s="214"/>
      <c r="E274" s="212"/>
      <c r="F274" s="212"/>
      <c r="G274" s="212"/>
      <c r="H274" s="213"/>
      <c r="I274" s="214"/>
      <c r="J274" s="212"/>
      <c r="K274" s="212"/>
      <c r="L274" s="212"/>
      <c r="M274" s="213"/>
      <c r="N274" s="214"/>
      <c r="O274" s="212"/>
      <c r="P274" s="212"/>
      <c r="Q274" s="212"/>
      <c r="R274" s="213"/>
      <c r="S274" s="209"/>
      <c r="T274" s="210"/>
      <c r="U274" s="210"/>
      <c r="V274" s="210"/>
      <c r="W274" s="211"/>
      <c r="X274" s="209"/>
      <c r="Y274" s="210"/>
      <c r="Z274" s="210"/>
      <c r="AA274" s="210"/>
      <c r="AB274" s="211"/>
      <c r="AC274" s="209"/>
      <c r="AD274" s="210"/>
      <c r="AE274" s="210"/>
      <c r="AF274" s="210"/>
      <c r="AG274" s="211"/>
      <c r="AH274" s="209"/>
      <c r="AI274" s="210"/>
      <c r="AJ274" s="210"/>
      <c r="AK274" s="210"/>
      <c r="AL274" s="211"/>
      <c r="AM274" s="209"/>
      <c r="AN274" s="210"/>
      <c r="AO274" s="210"/>
      <c r="AP274" s="210"/>
      <c r="AQ274" s="211"/>
      <c r="AR274" s="209"/>
      <c r="AS274" s="39"/>
      <c r="AT274" s="152">
        <f t="shared" si="16"/>
        <v>0</v>
      </c>
      <c r="AU274" s="87">
        <f t="shared" si="17"/>
        <v>0</v>
      </c>
      <c r="AV274" s="88">
        <f t="shared" si="18"/>
        <v>0</v>
      </c>
      <c r="AW274" s="152">
        <f t="shared" si="19"/>
        <v>0</v>
      </c>
    </row>
    <row r="275" spans="1:52" ht="12" customHeight="1" thickBot="1">
      <c r="A275" s="157"/>
      <c r="B275" s="59" t="s">
        <v>353</v>
      </c>
      <c r="C275" s="34">
        <v>1</v>
      </c>
      <c r="D275" s="232"/>
      <c r="E275" s="230"/>
      <c r="F275" s="230"/>
      <c r="G275" s="230"/>
      <c r="H275" s="231"/>
      <c r="I275" s="232"/>
      <c r="J275" s="230"/>
      <c r="K275" s="230"/>
      <c r="L275" s="230"/>
      <c r="M275" s="231"/>
      <c r="N275" s="232"/>
      <c r="O275" s="230"/>
      <c r="P275" s="230"/>
      <c r="Q275" s="230"/>
      <c r="R275" s="231"/>
      <c r="S275" s="227"/>
      <c r="T275" s="228"/>
      <c r="U275" s="228"/>
      <c r="V275" s="228"/>
      <c r="W275" s="229"/>
      <c r="X275" s="227"/>
      <c r="Y275" s="228"/>
      <c r="Z275" s="228"/>
      <c r="AA275" s="228"/>
      <c r="AB275" s="229"/>
      <c r="AC275" s="227"/>
      <c r="AD275" s="228"/>
      <c r="AE275" s="228"/>
      <c r="AF275" s="228"/>
      <c r="AG275" s="229"/>
      <c r="AH275" s="227"/>
      <c r="AI275" s="228"/>
      <c r="AJ275" s="228"/>
      <c r="AK275" s="228"/>
      <c r="AL275" s="229"/>
      <c r="AM275" s="227"/>
      <c r="AN275" s="228"/>
      <c r="AO275" s="228"/>
      <c r="AP275" s="228"/>
      <c r="AQ275" s="229"/>
      <c r="AR275" s="227"/>
      <c r="AS275" s="426"/>
      <c r="AT275" s="158">
        <f t="shared" si="16"/>
        <v>0</v>
      </c>
      <c r="AU275" s="65">
        <f t="shared" si="17"/>
        <v>0</v>
      </c>
      <c r="AV275" s="67">
        <f t="shared" si="18"/>
        <v>0</v>
      </c>
      <c r="AW275" s="158">
        <f t="shared" si="19"/>
        <v>0</v>
      </c>
    </row>
    <row r="276" spans="1:52" ht="12" customHeight="1">
      <c r="A276" s="159"/>
      <c r="B276" s="53" t="s">
        <v>354</v>
      </c>
      <c r="C276" s="160">
        <v>0</v>
      </c>
      <c r="D276" s="207"/>
      <c r="E276" s="205"/>
      <c r="F276" s="205"/>
      <c r="G276" s="205"/>
      <c r="H276" s="206"/>
      <c r="I276" s="207"/>
      <c r="J276" s="205"/>
      <c r="K276" s="205"/>
      <c r="L276" s="205"/>
      <c r="M276" s="206"/>
      <c r="N276" s="207"/>
      <c r="O276" s="205"/>
      <c r="P276" s="205"/>
      <c r="Q276" s="205"/>
      <c r="R276" s="206"/>
      <c r="S276" s="202"/>
      <c r="T276" s="203"/>
      <c r="U276" s="203"/>
      <c r="V276" s="203"/>
      <c r="W276" s="204"/>
      <c r="X276" s="202"/>
      <c r="Y276" s="203"/>
      <c r="Z276" s="203"/>
      <c r="AA276" s="203"/>
      <c r="AB276" s="204"/>
      <c r="AC276" s="202"/>
      <c r="AD276" s="203"/>
      <c r="AE276" s="203"/>
      <c r="AF276" s="203"/>
      <c r="AG276" s="204"/>
      <c r="AH276" s="202"/>
      <c r="AI276" s="203"/>
      <c r="AJ276" s="203"/>
      <c r="AK276" s="203"/>
      <c r="AL276" s="204"/>
      <c r="AM276" s="238"/>
      <c r="AN276" s="233"/>
      <c r="AO276" s="233"/>
      <c r="AP276" s="233"/>
      <c r="AQ276" s="239"/>
      <c r="AR276" s="238"/>
      <c r="AS276" s="427"/>
      <c r="AT276" s="163">
        <f t="shared" si="16"/>
        <v>0</v>
      </c>
      <c r="AU276" s="87">
        <f t="shared" si="17"/>
        <v>0</v>
      </c>
      <c r="AV276" s="88">
        <f t="shared" si="18"/>
        <v>0</v>
      </c>
      <c r="AW276" s="152">
        <f t="shared" si="19"/>
        <v>0</v>
      </c>
    </row>
    <row r="277" spans="1:52" ht="12" customHeight="1">
      <c r="A277" s="153"/>
      <c r="B277" s="54" t="s">
        <v>355</v>
      </c>
      <c r="C277" s="38">
        <v>1</v>
      </c>
      <c r="D277" s="214"/>
      <c r="E277" s="212"/>
      <c r="F277" s="212"/>
      <c r="G277" s="212"/>
      <c r="H277" s="213"/>
      <c r="I277" s="214"/>
      <c r="J277" s="212"/>
      <c r="K277" s="212"/>
      <c r="L277" s="212"/>
      <c r="M277" s="213"/>
      <c r="N277" s="214"/>
      <c r="O277" s="212"/>
      <c r="P277" s="212"/>
      <c r="Q277" s="212"/>
      <c r="R277" s="213"/>
      <c r="S277" s="209"/>
      <c r="T277" s="210"/>
      <c r="U277" s="210"/>
      <c r="V277" s="210"/>
      <c r="W277" s="211"/>
      <c r="X277" s="209"/>
      <c r="Y277" s="210"/>
      <c r="Z277" s="210"/>
      <c r="AA277" s="210"/>
      <c r="AB277" s="211"/>
      <c r="AC277" s="209"/>
      <c r="AD277" s="210"/>
      <c r="AE277" s="210"/>
      <c r="AF277" s="210"/>
      <c r="AG277" s="211"/>
      <c r="AH277" s="209"/>
      <c r="AI277" s="210"/>
      <c r="AJ277" s="210"/>
      <c r="AK277" s="210"/>
      <c r="AL277" s="211"/>
      <c r="AM277" s="209"/>
      <c r="AN277" s="210"/>
      <c r="AO277" s="210"/>
      <c r="AP277" s="210"/>
      <c r="AQ277" s="211"/>
      <c r="AR277" s="209"/>
      <c r="AS277" s="39"/>
      <c r="AT277" s="152">
        <f t="shared" si="16"/>
        <v>0</v>
      </c>
      <c r="AU277" s="87">
        <f t="shared" si="17"/>
        <v>0</v>
      </c>
      <c r="AV277" s="88">
        <f t="shared" si="18"/>
        <v>0</v>
      </c>
      <c r="AW277" s="152">
        <f t="shared" si="19"/>
        <v>0</v>
      </c>
    </row>
    <row r="278" spans="1:52" ht="12" customHeight="1">
      <c r="A278" s="153"/>
      <c r="B278" s="54" t="s">
        <v>356</v>
      </c>
      <c r="C278" s="38">
        <v>0</v>
      </c>
      <c r="D278" s="214"/>
      <c r="E278" s="212"/>
      <c r="F278" s="212"/>
      <c r="G278" s="212"/>
      <c r="H278" s="213"/>
      <c r="I278" s="214"/>
      <c r="J278" s="212"/>
      <c r="K278" s="212"/>
      <c r="L278" s="212"/>
      <c r="M278" s="213"/>
      <c r="N278" s="214"/>
      <c r="O278" s="212"/>
      <c r="P278" s="212"/>
      <c r="Q278" s="212"/>
      <c r="R278" s="213"/>
      <c r="S278" s="209"/>
      <c r="T278" s="210"/>
      <c r="U278" s="210"/>
      <c r="V278" s="210"/>
      <c r="W278" s="211"/>
      <c r="X278" s="209"/>
      <c r="Y278" s="210"/>
      <c r="Z278" s="210"/>
      <c r="AA278" s="210"/>
      <c r="AB278" s="211"/>
      <c r="AC278" s="209"/>
      <c r="AD278" s="210"/>
      <c r="AE278" s="210"/>
      <c r="AF278" s="210"/>
      <c r="AG278" s="211"/>
      <c r="AH278" s="209"/>
      <c r="AI278" s="210"/>
      <c r="AJ278" s="210"/>
      <c r="AK278" s="210"/>
      <c r="AL278" s="211"/>
      <c r="AM278" s="209"/>
      <c r="AN278" s="210"/>
      <c r="AO278" s="210"/>
      <c r="AP278" s="210"/>
      <c r="AQ278" s="211"/>
      <c r="AR278" s="209"/>
      <c r="AS278" s="39"/>
      <c r="AT278" s="152">
        <f t="shared" si="16"/>
        <v>0</v>
      </c>
      <c r="AU278" s="87">
        <f t="shared" si="17"/>
        <v>0</v>
      </c>
      <c r="AV278" s="88">
        <f t="shared" si="18"/>
        <v>0</v>
      </c>
      <c r="AW278" s="152">
        <f t="shared" si="19"/>
        <v>0</v>
      </c>
    </row>
    <row r="279" spans="1:52" ht="12" customHeight="1">
      <c r="A279" s="153"/>
      <c r="B279" s="54" t="s">
        <v>357</v>
      </c>
      <c r="C279" s="38">
        <v>1</v>
      </c>
      <c r="D279" s="214"/>
      <c r="E279" s="212"/>
      <c r="F279" s="212"/>
      <c r="G279" s="212"/>
      <c r="H279" s="213"/>
      <c r="I279" s="214"/>
      <c r="J279" s="212"/>
      <c r="K279" s="212"/>
      <c r="L279" s="212"/>
      <c r="M279" s="213"/>
      <c r="N279" s="214"/>
      <c r="O279" s="212"/>
      <c r="P279" s="212"/>
      <c r="Q279" s="212"/>
      <c r="R279" s="213"/>
      <c r="S279" s="209"/>
      <c r="T279" s="210"/>
      <c r="U279" s="210"/>
      <c r="V279" s="210"/>
      <c r="W279" s="211"/>
      <c r="X279" s="209"/>
      <c r="Y279" s="210"/>
      <c r="Z279" s="210"/>
      <c r="AA279" s="210"/>
      <c r="AB279" s="211"/>
      <c r="AC279" s="209"/>
      <c r="AD279" s="210"/>
      <c r="AE279" s="210"/>
      <c r="AF279" s="210"/>
      <c r="AG279" s="211"/>
      <c r="AH279" s="209"/>
      <c r="AI279" s="210"/>
      <c r="AJ279" s="210"/>
      <c r="AK279" s="210"/>
      <c r="AL279" s="211"/>
      <c r="AM279" s="209"/>
      <c r="AN279" s="210"/>
      <c r="AO279" s="210"/>
      <c r="AP279" s="210"/>
      <c r="AQ279" s="211"/>
      <c r="AR279" s="209"/>
      <c r="AS279" s="39"/>
      <c r="AT279" s="152">
        <f t="shared" si="16"/>
        <v>0</v>
      </c>
      <c r="AU279" s="87">
        <f t="shared" si="17"/>
        <v>0</v>
      </c>
      <c r="AV279" s="88">
        <f t="shared" si="18"/>
        <v>0</v>
      </c>
      <c r="AW279" s="152">
        <f t="shared" si="19"/>
        <v>0</v>
      </c>
    </row>
    <row r="280" spans="1:52" ht="12" customHeight="1" thickBot="1">
      <c r="A280" s="154"/>
      <c r="B280" s="58" t="s">
        <v>358</v>
      </c>
      <c r="C280" s="46">
        <v>0</v>
      </c>
      <c r="D280" s="220"/>
      <c r="E280" s="218"/>
      <c r="F280" s="218"/>
      <c r="G280" s="218"/>
      <c r="H280" s="219"/>
      <c r="I280" s="220"/>
      <c r="J280" s="218"/>
      <c r="K280" s="218"/>
      <c r="L280" s="218"/>
      <c r="M280" s="219"/>
      <c r="N280" s="220"/>
      <c r="O280" s="218"/>
      <c r="P280" s="218"/>
      <c r="Q280" s="218"/>
      <c r="R280" s="219"/>
      <c r="S280" s="215"/>
      <c r="T280" s="216"/>
      <c r="U280" s="216"/>
      <c r="V280" s="216"/>
      <c r="W280" s="217"/>
      <c r="X280" s="215"/>
      <c r="Y280" s="216"/>
      <c r="Z280" s="216"/>
      <c r="AA280" s="216"/>
      <c r="AB280" s="217"/>
      <c r="AC280" s="215"/>
      <c r="AD280" s="216"/>
      <c r="AE280" s="216"/>
      <c r="AF280" s="216"/>
      <c r="AG280" s="217"/>
      <c r="AH280" s="215"/>
      <c r="AI280" s="216"/>
      <c r="AJ280" s="216"/>
      <c r="AK280" s="216"/>
      <c r="AL280" s="217"/>
      <c r="AM280" s="215"/>
      <c r="AN280" s="216"/>
      <c r="AO280" s="216"/>
      <c r="AP280" s="216"/>
      <c r="AQ280" s="217"/>
      <c r="AR280" s="215"/>
      <c r="AS280" s="425"/>
      <c r="AT280" s="155">
        <f t="shared" si="16"/>
        <v>0</v>
      </c>
      <c r="AU280" s="68">
        <f t="shared" si="17"/>
        <v>0</v>
      </c>
      <c r="AV280" s="69">
        <f t="shared" si="18"/>
        <v>0</v>
      </c>
      <c r="AW280" s="155">
        <f t="shared" si="19"/>
        <v>0</v>
      </c>
    </row>
    <row r="281" spans="1:52" ht="12" customHeight="1">
      <c r="A281" s="156"/>
      <c r="B281" s="55" t="s">
        <v>359</v>
      </c>
      <c r="C281" s="33">
        <v>1</v>
      </c>
      <c r="D281" s="226"/>
      <c r="E281" s="224"/>
      <c r="F281" s="224"/>
      <c r="G281" s="224"/>
      <c r="H281" s="225"/>
      <c r="I281" s="226"/>
      <c r="J281" s="224"/>
      <c r="K281" s="224"/>
      <c r="L281" s="224"/>
      <c r="M281" s="225"/>
      <c r="N281" s="226"/>
      <c r="O281" s="224"/>
      <c r="P281" s="224"/>
      <c r="Q281" s="224"/>
      <c r="R281" s="225"/>
      <c r="S281" s="221"/>
      <c r="T281" s="222"/>
      <c r="U281" s="222"/>
      <c r="V281" s="222"/>
      <c r="W281" s="223"/>
      <c r="X281" s="221"/>
      <c r="Y281" s="222"/>
      <c r="Z281" s="222"/>
      <c r="AA281" s="222"/>
      <c r="AB281" s="223"/>
      <c r="AC281" s="221"/>
      <c r="AD281" s="222"/>
      <c r="AE281" s="222"/>
      <c r="AF281" s="222"/>
      <c r="AG281" s="223"/>
      <c r="AH281" s="221"/>
      <c r="AI281" s="222"/>
      <c r="AJ281" s="222"/>
      <c r="AK281" s="222"/>
      <c r="AL281" s="223"/>
      <c r="AM281" s="221"/>
      <c r="AN281" s="222"/>
      <c r="AO281" s="222"/>
      <c r="AP281" s="222"/>
      <c r="AQ281" s="223"/>
      <c r="AR281" s="221"/>
      <c r="AS281" s="424"/>
      <c r="AT281" s="152">
        <f t="shared" si="16"/>
        <v>0</v>
      </c>
      <c r="AU281" s="87">
        <f t="shared" si="17"/>
        <v>0</v>
      </c>
      <c r="AV281" s="88">
        <f t="shared" si="18"/>
        <v>0</v>
      </c>
      <c r="AW281" s="152">
        <f t="shared" si="19"/>
        <v>0</v>
      </c>
    </row>
    <row r="282" spans="1:52" ht="12" customHeight="1">
      <c r="A282" s="153"/>
      <c r="B282" s="54" t="s">
        <v>360</v>
      </c>
      <c r="C282" s="38">
        <v>0</v>
      </c>
      <c r="D282" s="214"/>
      <c r="E282" s="212"/>
      <c r="F282" s="212"/>
      <c r="G282" s="212"/>
      <c r="H282" s="213"/>
      <c r="I282" s="214"/>
      <c r="J282" s="212"/>
      <c r="K282" s="212"/>
      <c r="L282" s="212"/>
      <c r="M282" s="213"/>
      <c r="N282" s="214"/>
      <c r="O282" s="212"/>
      <c r="P282" s="212"/>
      <c r="Q282" s="212"/>
      <c r="R282" s="213"/>
      <c r="S282" s="209"/>
      <c r="T282" s="210"/>
      <c r="U282" s="210"/>
      <c r="V282" s="210"/>
      <c r="W282" s="211"/>
      <c r="X282" s="209"/>
      <c r="Y282" s="210"/>
      <c r="Z282" s="210"/>
      <c r="AA282" s="210"/>
      <c r="AB282" s="211"/>
      <c r="AC282" s="209"/>
      <c r="AD282" s="210"/>
      <c r="AE282" s="210"/>
      <c r="AF282" s="210"/>
      <c r="AG282" s="211"/>
      <c r="AH282" s="209"/>
      <c r="AI282" s="210"/>
      <c r="AJ282" s="210"/>
      <c r="AK282" s="210"/>
      <c r="AL282" s="211"/>
      <c r="AM282" s="209"/>
      <c r="AN282" s="210"/>
      <c r="AO282" s="210"/>
      <c r="AP282" s="210"/>
      <c r="AQ282" s="211"/>
      <c r="AR282" s="209"/>
      <c r="AS282" s="39"/>
      <c r="AT282" s="152">
        <f t="shared" si="16"/>
        <v>0</v>
      </c>
      <c r="AU282" s="87">
        <f t="shared" si="17"/>
        <v>0</v>
      </c>
      <c r="AV282" s="88">
        <f t="shared" si="18"/>
        <v>0</v>
      </c>
      <c r="AW282" s="152">
        <f t="shared" si="19"/>
        <v>0</v>
      </c>
    </row>
    <row r="283" spans="1:52" ht="12" customHeight="1">
      <c r="A283" s="153"/>
      <c r="B283" s="54" t="s">
        <v>361</v>
      </c>
      <c r="C283" s="38">
        <v>1</v>
      </c>
      <c r="D283" s="214"/>
      <c r="E283" s="212"/>
      <c r="F283" s="212"/>
      <c r="G283" s="212"/>
      <c r="H283" s="213"/>
      <c r="I283" s="214"/>
      <c r="J283" s="212"/>
      <c r="K283" s="212"/>
      <c r="L283" s="212"/>
      <c r="M283" s="213"/>
      <c r="N283" s="214"/>
      <c r="O283" s="212"/>
      <c r="P283" s="212"/>
      <c r="Q283" s="212"/>
      <c r="R283" s="213"/>
      <c r="S283" s="209"/>
      <c r="T283" s="210"/>
      <c r="U283" s="210"/>
      <c r="V283" s="210"/>
      <c r="W283" s="211"/>
      <c r="X283" s="209"/>
      <c r="Y283" s="210"/>
      <c r="Z283" s="210"/>
      <c r="AA283" s="210"/>
      <c r="AB283" s="211"/>
      <c r="AC283" s="209"/>
      <c r="AD283" s="210"/>
      <c r="AE283" s="210"/>
      <c r="AF283" s="210"/>
      <c r="AG283" s="211"/>
      <c r="AH283" s="209"/>
      <c r="AI283" s="210"/>
      <c r="AJ283" s="210"/>
      <c r="AK283" s="210"/>
      <c r="AL283" s="211"/>
      <c r="AM283" s="209"/>
      <c r="AN283" s="210"/>
      <c r="AO283" s="210"/>
      <c r="AP283" s="210"/>
      <c r="AQ283" s="211"/>
      <c r="AR283" s="209"/>
      <c r="AS283" s="39"/>
      <c r="AT283" s="152">
        <f t="shared" si="16"/>
        <v>0</v>
      </c>
      <c r="AU283" s="87">
        <f t="shared" si="17"/>
        <v>0</v>
      </c>
      <c r="AV283" s="88">
        <f t="shared" si="18"/>
        <v>0</v>
      </c>
      <c r="AW283" s="152">
        <f t="shared" si="19"/>
        <v>0</v>
      </c>
    </row>
    <row r="284" spans="1:52" ht="12" customHeight="1">
      <c r="A284" s="153"/>
      <c r="B284" s="54" t="s">
        <v>362</v>
      </c>
      <c r="C284" s="38">
        <v>0</v>
      </c>
      <c r="D284" s="214"/>
      <c r="E284" s="212"/>
      <c r="F284" s="212"/>
      <c r="G284" s="212"/>
      <c r="H284" s="213"/>
      <c r="I284" s="214"/>
      <c r="J284" s="212"/>
      <c r="K284" s="212"/>
      <c r="L284" s="212"/>
      <c r="M284" s="213"/>
      <c r="N284" s="214"/>
      <c r="O284" s="212"/>
      <c r="P284" s="212"/>
      <c r="Q284" s="212"/>
      <c r="R284" s="213"/>
      <c r="S284" s="209"/>
      <c r="T284" s="210"/>
      <c r="U284" s="210"/>
      <c r="V284" s="210"/>
      <c r="W284" s="211"/>
      <c r="X284" s="209"/>
      <c r="Y284" s="210"/>
      <c r="Z284" s="210"/>
      <c r="AA284" s="210"/>
      <c r="AB284" s="211"/>
      <c r="AC284" s="209"/>
      <c r="AD284" s="210"/>
      <c r="AE284" s="210"/>
      <c r="AF284" s="210"/>
      <c r="AG284" s="211"/>
      <c r="AH284" s="209"/>
      <c r="AI284" s="210"/>
      <c r="AJ284" s="210"/>
      <c r="AK284" s="210"/>
      <c r="AL284" s="211"/>
      <c r="AM284" s="209"/>
      <c r="AN284" s="210"/>
      <c r="AO284" s="210"/>
      <c r="AP284" s="210"/>
      <c r="AQ284" s="211"/>
      <c r="AR284" s="209"/>
      <c r="AS284" s="39"/>
      <c r="AT284" s="152">
        <f t="shared" si="16"/>
        <v>0</v>
      </c>
      <c r="AU284" s="87">
        <f t="shared" si="17"/>
        <v>0</v>
      </c>
      <c r="AV284" s="88">
        <f t="shared" si="18"/>
        <v>0</v>
      </c>
      <c r="AW284" s="152">
        <f t="shared" si="19"/>
        <v>0</v>
      </c>
      <c r="AY284" s="24"/>
      <c r="AZ284" s="24"/>
    </row>
    <row r="285" spans="1:52" ht="12" customHeight="1" thickBot="1">
      <c r="A285" s="157"/>
      <c r="B285" s="59" t="s">
        <v>363</v>
      </c>
      <c r="C285" s="34">
        <v>1</v>
      </c>
      <c r="D285" s="232"/>
      <c r="E285" s="230"/>
      <c r="F285" s="230"/>
      <c r="G285" s="230"/>
      <c r="H285" s="231"/>
      <c r="I285" s="232"/>
      <c r="J285" s="230"/>
      <c r="K285" s="230"/>
      <c r="L285" s="230"/>
      <c r="M285" s="231"/>
      <c r="N285" s="232"/>
      <c r="O285" s="230"/>
      <c r="P285" s="230"/>
      <c r="Q285" s="230"/>
      <c r="R285" s="231"/>
      <c r="S285" s="227"/>
      <c r="T285" s="228"/>
      <c r="U285" s="228"/>
      <c r="V285" s="228"/>
      <c r="W285" s="229"/>
      <c r="X285" s="227"/>
      <c r="Y285" s="228"/>
      <c r="Z285" s="228"/>
      <c r="AA285" s="228"/>
      <c r="AB285" s="229"/>
      <c r="AC285" s="227"/>
      <c r="AD285" s="228"/>
      <c r="AE285" s="228"/>
      <c r="AF285" s="228"/>
      <c r="AG285" s="229"/>
      <c r="AH285" s="227"/>
      <c r="AI285" s="228"/>
      <c r="AJ285" s="228"/>
      <c r="AK285" s="228"/>
      <c r="AL285" s="229"/>
      <c r="AM285" s="227"/>
      <c r="AN285" s="228"/>
      <c r="AO285" s="228"/>
      <c r="AP285" s="228"/>
      <c r="AQ285" s="229"/>
      <c r="AR285" s="227"/>
      <c r="AS285" s="426"/>
      <c r="AT285" s="158">
        <f t="shared" si="16"/>
        <v>0</v>
      </c>
      <c r="AU285" s="65">
        <f t="shared" si="17"/>
        <v>0</v>
      </c>
      <c r="AV285" s="67">
        <f t="shared" si="18"/>
        <v>0</v>
      </c>
      <c r="AW285" s="158">
        <f t="shared" si="19"/>
        <v>0</v>
      </c>
      <c r="AY285" s="24"/>
      <c r="AZ285" s="24"/>
    </row>
    <row r="286" spans="1:52" ht="12" customHeight="1">
      <c r="A286" s="151"/>
      <c r="B286" s="55" t="s">
        <v>364</v>
      </c>
      <c r="C286" s="86">
        <v>0</v>
      </c>
      <c r="D286" s="207"/>
      <c r="E286" s="205"/>
      <c r="F286" s="205"/>
      <c r="G286" s="205"/>
      <c r="H286" s="206"/>
      <c r="I286" s="207"/>
      <c r="J286" s="205"/>
      <c r="K286" s="205"/>
      <c r="L286" s="205"/>
      <c r="M286" s="206"/>
      <c r="N286" s="207"/>
      <c r="O286" s="205"/>
      <c r="P286" s="205"/>
      <c r="Q286" s="205"/>
      <c r="R286" s="206"/>
      <c r="S286" s="202"/>
      <c r="T286" s="203"/>
      <c r="U286" s="203"/>
      <c r="V286" s="203"/>
      <c r="W286" s="204"/>
      <c r="X286" s="202"/>
      <c r="Y286" s="203"/>
      <c r="Z286" s="203"/>
      <c r="AA286" s="203"/>
      <c r="AB286" s="204"/>
      <c r="AC286" s="202"/>
      <c r="AD286" s="203"/>
      <c r="AE286" s="203"/>
      <c r="AF286" s="203"/>
      <c r="AG286" s="204"/>
      <c r="AH286" s="202"/>
      <c r="AI286" s="203"/>
      <c r="AJ286" s="203"/>
      <c r="AK286" s="203"/>
      <c r="AL286" s="204"/>
      <c r="AM286" s="238"/>
      <c r="AN286" s="233"/>
      <c r="AO286" s="233"/>
      <c r="AP286" s="233"/>
      <c r="AQ286" s="239"/>
      <c r="AR286" s="238"/>
      <c r="AS286" s="424"/>
      <c r="AT286" s="163">
        <f t="shared" si="16"/>
        <v>0</v>
      </c>
      <c r="AU286" s="87">
        <f t="shared" si="17"/>
        <v>0</v>
      </c>
      <c r="AV286" s="88">
        <f t="shared" si="18"/>
        <v>0</v>
      </c>
      <c r="AW286" s="152">
        <f t="shared" si="19"/>
        <v>0</v>
      </c>
      <c r="AY286" s="24"/>
      <c r="AZ286" s="24"/>
    </row>
    <row r="287" spans="1:52" ht="12" customHeight="1">
      <c r="A287" s="153"/>
      <c r="B287" s="54" t="s">
        <v>365</v>
      </c>
      <c r="C287" s="38">
        <v>1</v>
      </c>
      <c r="D287" s="214"/>
      <c r="E287" s="212"/>
      <c r="F287" s="212"/>
      <c r="G287" s="212"/>
      <c r="H287" s="213"/>
      <c r="I287" s="214"/>
      <c r="J287" s="212"/>
      <c r="K287" s="212"/>
      <c r="L287" s="212"/>
      <c r="M287" s="213"/>
      <c r="N287" s="214"/>
      <c r="O287" s="212"/>
      <c r="P287" s="212"/>
      <c r="Q287" s="212"/>
      <c r="R287" s="213"/>
      <c r="S287" s="209"/>
      <c r="T287" s="210"/>
      <c r="U287" s="210"/>
      <c r="V287" s="210"/>
      <c r="W287" s="211"/>
      <c r="X287" s="209"/>
      <c r="Y287" s="210"/>
      <c r="Z287" s="210"/>
      <c r="AA287" s="210"/>
      <c r="AB287" s="211"/>
      <c r="AC287" s="209"/>
      <c r="AD287" s="210"/>
      <c r="AE287" s="210"/>
      <c r="AF287" s="210"/>
      <c r="AG287" s="211"/>
      <c r="AH287" s="209"/>
      <c r="AI287" s="210"/>
      <c r="AJ287" s="210"/>
      <c r="AK287" s="210"/>
      <c r="AL287" s="211"/>
      <c r="AM287" s="209"/>
      <c r="AN287" s="210"/>
      <c r="AO287" s="210"/>
      <c r="AP287" s="210"/>
      <c r="AQ287" s="211"/>
      <c r="AR287" s="209"/>
      <c r="AS287" s="39"/>
      <c r="AT287" s="152">
        <f t="shared" si="16"/>
        <v>0</v>
      </c>
      <c r="AU287" s="87">
        <f t="shared" si="17"/>
        <v>0</v>
      </c>
      <c r="AV287" s="88">
        <f t="shared" si="18"/>
        <v>0</v>
      </c>
      <c r="AW287" s="152">
        <f t="shared" si="19"/>
        <v>0</v>
      </c>
      <c r="AY287" s="24"/>
      <c r="AZ287" s="24"/>
    </row>
    <row r="288" spans="1:52" ht="12" customHeight="1">
      <c r="A288" s="153"/>
      <c r="B288" s="54" t="s">
        <v>366</v>
      </c>
      <c r="C288" s="38">
        <v>0</v>
      </c>
      <c r="D288" s="214"/>
      <c r="E288" s="212"/>
      <c r="F288" s="212"/>
      <c r="G288" s="212"/>
      <c r="H288" s="213"/>
      <c r="I288" s="214"/>
      <c r="J288" s="212"/>
      <c r="K288" s="212"/>
      <c r="L288" s="212"/>
      <c r="M288" s="213"/>
      <c r="N288" s="214"/>
      <c r="O288" s="212"/>
      <c r="P288" s="212"/>
      <c r="Q288" s="212"/>
      <c r="R288" s="213"/>
      <c r="S288" s="209"/>
      <c r="T288" s="210"/>
      <c r="U288" s="210"/>
      <c r="V288" s="210"/>
      <c r="W288" s="211"/>
      <c r="X288" s="209"/>
      <c r="Y288" s="210"/>
      <c r="Z288" s="210"/>
      <c r="AA288" s="210"/>
      <c r="AB288" s="211"/>
      <c r="AC288" s="209"/>
      <c r="AD288" s="210"/>
      <c r="AE288" s="210"/>
      <c r="AF288" s="210"/>
      <c r="AG288" s="211"/>
      <c r="AH288" s="209"/>
      <c r="AI288" s="210"/>
      <c r="AJ288" s="210"/>
      <c r="AK288" s="210"/>
      <c r="AL288" s="211"/>
      <c r="AM288" s="209"/>
      <c r="AN288" s="210"/>
      <c r="AO288" s="210"/>
      <c r="AP288" s="210"/>
      <c r="AQ288" s="211"/>
      <c r="AR288" s="209"/>
      <c r="AS288" s="39"/>
      <c r="AT288" s="152">
        <f t="shared" si="16"/>
        <v>0</v>
      </c>
      <c r="AU288" s="87">
        <f t="shared" si="17"/>
        <v>0</v>
      </c>
      <c r="AV288" s="88">
        <f t="shared" si="18"/>
        <v>0</v>
      </c>
      <c r="AW288" s="152">
        <f t="shared" si="19"/>
        <v>0</v>
      </c>
      <c r="AY288" s="24"/>
      <c r="AZ288" s="24"/>
    </row>
    <row r="289" spans="1:52" ht="12" customHeight="1">
      <c r="A289" s="153"/>
      <c r="B289" s="54" t="s">
        <v>367</v>
      </c>
      <c r="C289" s="38">
        <v>1</v>
      </c>
      <c r="D289" s="214"/>
      <c r="E289" s="212"/>
      <c r="F289" s="212"/>
      <c r="G289" s="212"/>
      <c r="H289" s="213"/>
      <c r="I289" s="214"/>
      <c r="J289" s="212"/>
      <c r="K289" s="212"/>
      <c r="L289" s="212"/>
      <c r="M289" s="213"/>
      <c r="N289" s="214"/>
      <c r="O289" s="212"/>
      <c r="P289" s="212"/>
      <c r="Q289" s="212"/>
      <c r="R289" s="213"/>
      <c r="S289" s="209"/>
      <c r="T289" s="210"/>
      <c r="U289" s="210"/>
      <c r="V289" s="210"/>
      <c r="W289" s="211"/>
      <c r="X289" s="209"/>
      <c r="Y289" s="210"/>
      <c r="Z289" s="210"/>
      <c r="AA289" s="210"/>
      <c r="AB289" s="211"/>
      <c r="AC289" s="209"/>
      <c r="AD289" s="210"/>
      <c r="AE289" s="210"/>
      <c r="AF289" s="210"/>
      <c r="AG289" s="211"/>
      <c r="AH289" s="209"/>
      <c r="AI289" s="210"/>
      <c r="AJ289" s="210"/>
      <c r="AK289" s="210"/>
      <c r="AL289" s="211"/>
      <c r="AM289" s="209"/>
      <c r="AN289" s="210"/>
      <c r="AO289" s="210"/>
      <c r="AP289" s="210"/>
      <c r="AQ289" s="211"/>
      <c r="AR289" s="209"/>
      <c r="AS289" s="39"/>
      <c r="AT289" s="152">
        <f t="shared" si="16"/>
        <v>0</v>
      </c>
      <c r="AU289" s="87">
        <f t="shared" si="17"/>
        <v>0</v>
      </c>
      <c r="AV289" s="88">
        <f t="shared" si="18"/>
        <v>0</v>
      </c>
      <c r="AW289" s="152">
        <f t="shared" si="19"/>
        <v>0</v>
      </c>
      <c r="AY289" s="24"/>
      <c r="AZ289" s="24"/>
    </row>
    <row r="290" spans="1:52" ht="12" customHeight="1" thickBot="1">
      <c r="A290" s="154"/>
      <c r="B290" s="56" t="s">
        <v>368</v>
      </c>
      <c r="C290" s="46">
        <v>0</v>
      </c>
      <c r="D290" s="220"/>
      <c r="E290" s="218"/>
      <c r="F290" s="218"/>
      <c r="G290" s="218"/>
      <c r="H290" s="219"/>
      <c r="I290" s="220"/>
      <c r="J290" s="218"/>
      <c r="K290" s="218"/>
      <c r="L290" s="218"/>
      <c r="M290" s="219"/>
      <c r="N290" s="220"/>
      <c r="O290" s="218"/>
      <c r="P290" s="218"/>
      <c r="Q290" s="218"/>
      <c r="R290" s="219"/>
      <c r="S290" s="215"/>
      <c r="T290" s="216"/>
      <c r="U290" s="216"/>
      <c r="V290" s="216"/>
      <c r="W290" s="217"/>
      <c r="X290" s="215"/>
      <c r="Y290" s="216"/>
      <c r="Z290" s="216"/>
      <c r="AA290" s="216"/>
      <c r="AB290" s="217"/>
      <c r="AC290" s="215"/>
      <c r="AD290" s="216"/>
      <c r="AE290" s="216"/>
      <c r="AF290" s="216"/>
      <c r="AG290" s="217"/>
      <c r="AH290" s="215"/>
      <c r="AI290" s="216"/>
      <c r="AJ290" s="216"/>
      <c r="AK290" s="216"/>
      <c r="AL290" s="217"/>
      <c r="AM290" s="215"/>
      <c r="AN290" s="216"/>
      <c r="AO290" s="216"/>
      <c r="AP290" s="216"/>
      <c r="AQ290" s="217"/>
      <c r="AR290" s="215"/>
      <c r="AS290" s="425"/>
      <c r="AT290" s="155">
        <f t="shared" si="16"/>
        <v>0</v>
      </c>
      <c r="AU290" s="68">
        <f t="shared" si="17"/>
        <v>0</v>
      </c>
      <c r="AV290" s="69">
        <f t="shared" si="18"/>
        <v>0</v>
      </c>
      <c r="AW290" s="155">
        <f t="shared" si="19"/>
        <v>0</v>
      </c>
      <c r="AY290" s="24"/>
      <c r="AZ290" s="24"/>
    </row>
    <row r="291" spans="1:52" ht="12" customHeight="1">
      <c r="A291" s="156"/>
      <c r="B291" s="57" t="s">
        <v>369</v>
      </c>
      <c r="C291" s="33">
        <v>1</v>
      </c>
      <c r="D291" s="226"/>
      <c r="E291" s="224"/>
      <c r="F291" s="224"/>
      <c r="G291" s="224"/>
      <c r="H291" s="225"/>
      <c r="I291" s="226"/>
      <c r="J291" s="224"/>
      <c r="K291" s="224"/>
      <c r="L291" s="224"/>
      <c r="M291" s="225"/>
      <c r="N291" s="226"/>
      <c r="O291" s="224"/>
      <c r="P291" s="224"/>
      <c r="Q291" s="224"/>
      <c r="R291" s="225"/>
      <c r="S291" s="221"/>
      <c r="T291" s="222"/>
      <c r="U291" s="222"/>
      <c r="V291" s="222"/>
      <c r="W291" s="223"/>
      <c r="X291" s="221"/>
      <c r="Y291" s="222"/>
      <c r="Z291" s="222"/>
      <c r="AA291" s="222"/>
      <c r="AB291" s="223"/>
      <c r="AC291" s="221"/>
      <c r="AD291" s="222"/>
      <c r="AE291" s="222"/>
      <c r="AF291" s="222"/>
      <c r="AG291" s="223"/>
      <c r="AH291" s="221"/>
      <c r="AI291" s="222"/>
      <c r="AJ291" s="222"/>
      <c r="AK291" s="222"/>
      <c r="AL291" s="223"/>
      <c r="AM291" s="221"/>
      <c r="AN291" s="222"/>
      <c r="AO291" s="222"/>
      <c r="AP291" s="222"/>
      <c r="AQ291" s="223"/>
      <c r="AR291" s="221"/>
      <c r="AS291" s="424"/>
      <c r="AT291" s="152">
        <f t="shared" si="16"/>
        <v>0</v>
      </c>
      <c r="AU291" s="87">
        <f t="shared" si="17"/>
        <v>0</v>
      </c>
      <c r="AV291" s="88">
        <f t="shared" si="18"/>
        <v>0</v>
      </c>
      <c r="AW291" s="152">
        <f t="shared" si="19"/>
        <v>0</v>
      </c>
      <c r="AY291" s="24"/>
      <c r="AZ291" s="24"/>
    </row>
    <row r="292" spans="1:52" ht="12" customHeight="1">
      <c r="A292" s="153"/>
      <c r="B292" s="54" t="s">
        <v>370</v>
      </c>
      <c r="C292" s="38">
        <v>0</v>
      </c>
      <c r="D292" s="214"/>
      <c r="E292" s="212"/>
      <c r="F292" s="212"/>
      <c r="G292" s="212"/>
      <c r="H292" s="213"/>
      <c r="I292" s="214"/>
      <c r="J292" s="212"/>
      <c r="K292" s="212"/>
      <c r="L292" s="212"/>
      <c r="M292" s="213"/>
      <c r="N292" s="214"/>
      <c r="O292" s="212"/>
      <c r="P292" s="212"/>
      <c r="Q292" s="212"/>
      <c r="R292" s="213"/>
      <c r="S292" s="209"/>
      <c r="T292" s="210"/>
      <c r="U292" s="210"/>
      <c r="V292" s="210"/>
      <c r="W292" s="211"/>
      <c r="X292" s="209"/>
      <c r="Y292" s="210"/>
      <c r="Z292" s="210"/>
      <c r="AA292" s="210"/>
      <c r="AB292" s="211"/>
      <c r="AC292" s="209"/>
      <c r="AD292" s="210"/>
      <c r="AE292" s="210"/>
      <c r="AF292" s="210"/>
      <c r="AG292" s="211"/>
      <c r="AH292" s="209"/>
      <c r="AI292" s="210"/>
      <c r="AJ292" s="210"/>
      <c r="AK292" s="210"/>
      <c r="AL292" s="211"/>
      <c r="AM292" s="209"/>
      <c r="AN292" s="210"/>
      <c r="AO292" s="210"/>
      <c r="AP292" s="210"/>
      <c r="AQ292" s="211"/>
      <c r="AR292" s="209"/>
      <c r="AS292" s="39"/>
      <c r="AT292" s="152">
        <f t="shared" si="16"/>
        <v>0</v>
      </c>
      <c r="AU292" s="87">
        <f t="shared" si="17"/>
        <v>0</v>
      </c>
      <c r="AV292" s="88">
        <f t="shared" si="18"/>
        <v>0</v>
      </c>
      <c r="AW292" s="152">
        <f t="shared" si="19"/>
        <v>0</v>
      </c>
      <c r="AY292" s="24"/>
      <c r="AZ292" s="24"/>
    </row>
    <row r="293" spans="1:52" ht="12" customHeight="1">
      <c r="A293" s="153"/>
      <c r="B293" s="54" t="s">
        <v>371</v>
      </c>
      <c r="C293" s="38">
        <v>1</v>
      </c>
      <c r="D293" s="214"/>
      <c r="E293" s="212"/>
      <c r="F293" s="212"/>
      <c r="G293" s="212"/>
      <c r="H293" s="213"/>
      <c r="I293" s="214"/>
      <c r="J293" s="212"/>
      <c r="K293" s="212"/>
      <c r="L293" s="212"/>
      <c r="M293" s="213"/>
      <c r="N293" s="214"/>
      <c r="O293" s="212"/>
      <c r="P293" s="212"/>
      <c r="Q293" s="212"/>
      <c r="R293" s="213"/>
      <c r="S293" s="209"/>
      <c r="T293" s="210"/>
      <c r="U293" s="210"/>
      <c r="V293" s="210"/>
      <c r="W293" s="211"/>
      <c r="X293" s="209"/>
      <c r="Y293" s="210"/>
      <c r="Z293" s="210"/>
      <c r="AA293" s="210"/>
      <c r="AB293" s="211"/>
      <c r="AC293" s="209"/>
      <c r="AD293" s="210"/>
      <c r="AE293" s="210"/>
      <c r="AF293" s="210"/>
      <c r="AG293" s="211"/>
      <c r="AH293" s="209"/>
      <c r="AI293" s="210"/>
      <c r="AJ293" s="210"/>
      <c r="AK293" s="210"/>
      <c r="AL293" s="211"/>
      <c r="AM293" s="209"/>
      <c r="AN293" s="210"/>
      <c r="AO293" s="210"/>
      <c r="AP293" s="210"/>
      <c r="AQ293" s="211"/>
      <c r="AR293" s="209"/>
      <c r="AS293" s="39"/>
      <c r="AT293" s="152">
        <f t="shared" si="16"/>
        <v>0</v>
      </c>
      <c r="AU293" s="87">
        <f t="shared" si="17"/>
        <v>0</v>
      </c>
      <c r="AV293" s="88">
        <f t="shared" si="18"/>
        <v>0</v>
      </c>
      <c r="AW293" s="152">
        <f t="shared" si="19"/>
        <v>0</v>
      </c>
      <c r="AY293" s="24"/>
      <c r="AZ293" s="24"/>
    </row>
    <row r="294" spans="1:52" ht="12" customHeight="1">
      <c r="A294" s="153"/>
      <c r="B294" s="54" t="s">
        <v>372</v>
      </c>
      <c r="C294" s="38">
        <v>0</v>
      </c>
      <c r="D294" s="214"/>
      <c r="E294" s="212"/>
      <c r="F294" s="212"/>
      <c r="G294" s="212"/>
      <c r="H294" s="213"/>
      <c r="I294" s="214"/>
      <c r="J294" s="212"/>
      <c r="K294" s="212"/>
      <c r="L294" s="212"/>
      <c r="M294" s="213"/>
      <c r="N294" s="214"/>
      <c r="O294" s="212"/>
      <c r="P294" s="212"/>
      <c r="Q294" s="212"/>
      <c r="R294" s="213"/>
      <c r="S294" s="209"/>
      <c r="T294" s="210"/>
      <c r="U294" s="210"/>
      <c r="V294" s="210"/>
      <c r="W294" s="211"/>
      <c r="X294" s="209"/>
      <c r="Y294" s="210"/>
      <c r="Z294" s="210"/>
      <c r="AA294" s="210"/>
      <c r="AB294" s="211"/>
      <c r="AC294" s="209"/>
      <c r="AD294" s="210"/>
      <c r="AE294" s="210"/>
      <c r="AF294" s="210"/>
      <c r="AG294" s="211"/>
      <c r="AH294" s="209"/>
      <c r="AI294" s="210"/>
      <c r="AJ294" s="210"/>
      <c r="AK294" s="210"/>
      <c r="AL294" s="211"/>
      <c r="AM294" s="209"/>
      <c r="AN294" s="210"/>
      <c r="AO294" s="210"/>
      <c r="AP294" s="210"/>
      <c r="AQ294" s="211"/>
      <c r="AR294" s="209"/>
      <c r="AS294" s="39"/>
      <c r="AT294" s="152">
        <f t="shared" si="16"/>
        <v>0</v>
      </c>
      <c r="AU294" s="87">
        <f t="shared" si="17"/>
        <v>0</v>
      </c>
      <c r="AV294" s="88">
        <f t="shared" si="18"/>
        <v>0</v>
      </c>
      <c r="AW294" s="152">
        <f t="shared" si="19"/>
        <v>0</v>
      </c>
      <c r="AY294" s="24"/>
      <c r="AZ294" s="24"/>
    </row>
    <row r="295" spans="1:52" ht="12" customHeight="1" thickBot="1">
      <c r="A295" s="157"/>
      <c r="B295" s="59" t="s">
        <v>373</v>
      </c>
      <c r="C295" s="34">
        <v>1</v>
      </c>
      <c r="D295" s="232"/>
      <c r="E295" s="230"/>
      <c r="F295" s="230"/>
      <c r="G295" s="230"/>
      <c r="H295" s="231"/>
      <c r="I295" s="232"/>
      <c r="J295" s="230"/>
      <c r="K295" s="230"/>
      <c r="L295" s="230"/>
      <c r="M295" s="231"/>
      <c r="N295" s="232"/>
      <c r="O295" s="230"/>
      <c r="P295" s="230"/>
      <c r="Q295" s="230"/>
      <c r="R295" s="231"/>
      <c r="S295" s="227"/>
      <c r="T295" s="228"/>
      <c r="U295" s="228"/>
      <c r="V295" s="228"/>
      <c r="W295" s="229"/>
      <c r="X295" s="227"/>
      <c r="Y295" s="228"/>
      <c r="Z295" s="228"/>
      <c r="AA295" s="228"/>
      <c r="AB295" s="229"/>
      <c r="AC295" s="227"/>
      <c r="AD295" s="228"/>
      <c r="AE295" s="228"/>
      <c r="AF295" s="228"/>
      <c r="AG295" s="229"/>
      <c r="AH295" s="227"/>
      <c r="AI295" s="228"/>
      <c r="AJ295" s="228"/>
      <c r="AK295" s="228"/>
      <c r="AL295" s="229"/>
      <c r="AM295" s="227"/>
      <c r="AN295" s="228"/>
      <c r="AO295" s="228"/>
      <c r="AP295" s="228"/>
      <c r="AQ295" s="229"/>
      <c r="AR295" s="227"/>
      <c r="AS295" s="426"/>
      <c r="AT295" s="158">
        <f t="shared" si="16"/>
        <v>0</v>
      </c>
      <c r="AU295" s="65">
        <f t="shared" si="17"/>
        <v>0</v>
      </c>
      <c r="AV295" s="67">
        <f t="shared" si="18"/>
        <v>0</v>
      </c>
      <c r="AW295" s="158">
        <f t="shared" si="19"/>
        <v>0</v>
      </c>
      <c r="AY295" s="24"/>
      <c r="AZ295" s="24"/>
    </row>
    <row r="296" spans="1:52" ht="12" customHeight="1">
      <c r="A296" s="159"/>
      <c r="B296" s="55" t="s">
        <v>374</v>
      </c>
      <c r="C296" s="86">
        <v>0</v>
      </c>
      <c r="D296" s="207"/>
      <c r="E296" s="205"/>
      <c r="F296" s="205"/>
      <c r="G296" s="205"/>
      <c r="H296" s="206"/>
      <c r="I296" s="207"/>
      <c r="J296" s="205"/>
      <c r="K296" s="205"/>
      <c r="L296" s="205"/>
      <c r="M296" s="206"/>
      <c r="N296" s="207"/>
      <c r="O296" s="205"/>
      <c r="P296" s="205"/>
      <c r="Q296" s="205"/>
      <c r="R296" s="206"/>
      <c r="S296" s="202"/>
      <c r="T296" s="203"/>
      <c r="U296" s="203"/>
      <c r="V296" s="203"/>
      <c r="W296" s="204"/>
      <c r="X296" s="202"/>
      <c r="Y296" s="203"/>
      <c r="Z296" s="203"/>
      <c r="AA296" s="203"/>
      <c r="AB296" s="204"/>
      <c r="AC296" s="202"/>
      <c r="AD296" s="203"/>
      <c r="AE296" s="203"/>
      <c r="AF296" s="203"/>
      <c r="AG296" s="204"/>
      <c r="AH296" s="202"/>
      <c r="AI296" s="203"/>
      <c r="AJ296" s="203"/>
      <c r="AK296" s="203"/>
      <c r="AL296" s="204"/>
      <c r="AM296" s="238"/>
      <c r="AN296" s="233"/>
      <c r="AO296" s="233"/>
      <c r="AP296" s="233"/>
      <c r="AQ296" s="239"/>
      <c r="AR296" s="238"/>
      <c r="AS296" s="424"/>
      <c r="AT296" s="163">
        <f t="shared" si="16"/>
        <v>0</v>
      </c>
      <c r="AU296" s="87">
        <f t="shared" si="17"/>
        <v>0</v>
      </c>
      <c r="AV296" s="88">
        <f t="shared" si="18"/>
        <v>0</v>
      </c>
      <c r="AW296" s="152">
        <f t="shared" si="19"/>
        <v>0</v>
      </c>
      <c r="AY296" s="24"/>
      <c r="AZ296" s="24"/>
    </row>
    <row r="297" spans="1:52" ht="12" customHeight="1">
      <c r="A297" s="153"/>
      <c r="B297" s="54" t="s">
        <v>375</v>
      </c>
      <c r="C297" s="38">
        <v>1</v>
      </c>
      <c r="D297" s="214"/>
      <c r="E297" s="212"/>
      <c r="F297" s="212"/>
      <c r="G297" s="212"/>
      <c r="H297" s="213"/>
      <c r="I297" s="214"/>
      <c r="J297" s="212"/>
      <c r="K297" s="212"/>
      <c r="L297" s="212"/>
      <c r="M297" s="213"/>
      <c r="N297" s="214"/>
      <c r="O297" s="212"/>
      <c r="P297" s="212"/>
      <c r="Q297" s="212"/>
      <c r="R297" s="213"/>
      <c r="S297" s="209"/>
      <c r="T297" s="210"/>
      <c r="U297" s="210"/>
      <c r="V297" s="210"/>
      <c r="W297" s="211"/>
      <c r="X297" s="209"/>
      <c r="Y297" s="210"/>
      <c r="Z297" s="210"/>
      <c r="AA297" s="210"/>
      <c r="AB297" s="211"/>
      <c r="AC297" s="209"/>
      <c r="AD297" s="210"/>
      <c r="AE297" s="210"/>
      <c r="AF297" s="210"/>
      <c r="AG297" s="211"/>
      <c r="AH297" s="209"/>
      <c r="AI297" s="210"/>
      <c r="AJ297" s="210"/>
      <c r="AK297" s="210"/>
      <c r="AL297" s="211"/>
      <c r="AM297" s="209"/>
      <c r="AN297" s="210"/>
      <c r="AO297" s="210"/>
      <c r="AP297" s="210"/>
      <c r="AQ297" s="211"/>
      <c r="AR297" s="209"/>
      <c r="AS297" s="39"/>
      <c r="AT297" s="152">
        <f t="shared" si="16"/>
        <v>0</v>
      </c>
      <c r="AU297" s="87">
        <f t="shared" si="17"/>
        <v>0</v>
      </c>
      <c r="AV297" s="88">
        <f t="shared" si="18"/>
        <v>0</v>
      </c>
      <c r="AW297" s="152">
        <f t="shared" si="19"/>
        <v>0</v>
      </c>
      <c r="AY297" s="24"/>
      <c r="AZ297" s="24"/>
    </row>
    <row r="298" spans="1:52" ht="12" customHeight="1">
      <c r="A298" s="153"/>
      <c r="B298" s="54" t="s">
        <v>376</v>
      </c>
      <c r="C298" s="38">
        <v>0</v>
      </c>
      <c r="D298" s="214"/>
      <c r="E298" s="212"/>
      <c r="F298" s="212"/>
      <c r="G298" s="212"/>
      <c r="H298" s="213"/>
      <c r="I298" s="214"/>
      <c r="J298" s="212"/>
      <c r="K298" s="212"/>
      <c r="L298" s="212"/>
      <c r="M298" s="213"/>
      <c r="N298" s="214"/>
      <c r="O298" s="212"/>
      <c r="P298" s="212"/>
      <c r="Q298" s="212"/>
      <c r="R298" s="213"/>
      <c r="S298" s="209"/>
      <c r="T298" s="210"/>
      <c r="U298" s="210"/>
      <c r="V298" s="210"/>
      <c r="W298" s="211"/>
      <c r="X298" s="209"/>
      <c r="Y298" s="210"/>
      <c r="Z298" s="210"/>
      <c r="AA298" s="210"/>
      <c r="AB298" s="211"/>
      <c r="AC298" s="209"/>
      <c r="AD298" s="210"/>
      <c r="AE298" s="210"/>
      <c r="AF298" s="210"/>
      <c r="AG298" s="211"/>
      <c r="AH298" s="209"/>
      <c r="AI298" s="210"/>
      <c r="AJ298" s="210"/>
      <c r="AK298" s="210"/>
      <c r="AL298" s="211"/>
      <c r="AM298" s="209"/>
      <c r="AN298" s="210"/>
      <c r="AO298" s="210"/>
      <c r="AP298" s="210"/>
      <c r="AQ298" s="211"/>
      <c r="AR298" s="209"/>
      <c r="AS298" s="39"/>
      <c r="AT298" s="152">
        <f t="shared" si="16"/>
        <v>0</v>
      </c>
      <c r="AU298" s="87">
        <f t="shared" si="17"/>
        <v>0</v>
      </c>
      <c r="AV298" s="88">
        <f t="shared" si="18"/>
        <v>0</v>
      </c>
      <c r="AW298" s="152">
        <f t="shared" si="19"/>
        <v>0</v>
      </c>
      <c r="AY298" s="24"/>
      <c r="AZ298" s="24"/>
    </row>
    <row r="299" spans="1:52" ht="12" customHeight="1">
      <c r="A299" s="153"/>
      <c r="B299" s="54" t="s">
        <v>377</v>
      </c>
      <c r="C299" s="38">
        <v>1</v>
      </c>
      <c r="D299" s="214"/>
      <c r="E299" s="212"/>
      <c r="F299" s="212"/>
      <c r="G299" s="212"/>
      <c r="H299" s="213"/>
      <c r="I299" s="214"/>
      <c r="J299" s="212"/>
      <c r="K299" s="212"/>
      <c r="L299" s="212"/>
      <c r="M299" s="213"/>
      <c r="N299" s="214"/>
      <c r="O299" s="212"/>
      <c r="P299" s="212"/>
      <c r="Q299" s="212"/>
      <c r="R299" s="213"/>
      <c r="S299" s="209"/>
      <c r="T299" s="210"/>
      <c r="U299" s="210"/>
      <c r="V299" s="210"/>
      <c r="W299" s="211"/>
      <c r="X299" s="209"/>
      <c r="Y299" s="210"/>
      <c r="Z299" s="210"/>
      <c r="AA299" s="210"/>
      <c r="AB299" s="211"/>
      <c r="AC299" s="209"/>
      <c r="AD299" s="210"/>
      <c r="AE299" s="210"/>
      <c r="AF299" s="210"/>
      <c r="AG299" s="211"/>
      <c r="AH299" s="209"/>
      <c r="AI299" s="210"/>
      <c r="AJ299" s="210"/>
      <c r="AK299" s="210"/>
      <c r="AL299" s="211"/>
      <c r="AM299" s="209"/>
      <c r="AN299" s="210"/>
      <c r="AO299" s="210"/>
      <c r="AP299" s="210"/>
      <c r="AQ299" s="211"/>
      <c r="AR299" s="209"/>
      <c r="AS299" s="39"/>
      <c r="AT299" s="152">
        <f t="shared" si="16"/>
        <v>0</v>
      </c>
      <c r="AU299" s="87">
        <f t="shared" si="17"/>
        <v>0</v>
      </c>
      <c r="AV299" s="88">
        <f t="shared" si="18"/>
        <v>0</v>
      </c>
      <c r="AW299" s="152">
        <f t="shared" si="19"/>
        <v>0</v>
      </c>
      <c r="AY299" s="24"/>
      <c r="AZ299" s="24"/>
    </row>
    <row r="300" spans="1:52" ht="12" customHeight="1" thickBot="1">
      <c r="A300" s="154"/>
      <c r="B300" s="58" t="s">
        <v>378</v>
      </c>
      <c r="C300" s="46">
        <v>0</v>
      </c>
      <c r="D300" s="220"/>
      <c r="E300" s="218"/>
      <c r="F300" s="218"/>
      <c r="G300" s="218"/>
      <c r="H300" s="219"/>
      <c r="I300" s="220"/>
      <c r="J300" s="218"/>
      <c r="K300" s="218"/>
      <c r="L300" s="218"/>
      <c r="M300" s="219"/>
      <c r="N300" s="220"/>
      <c r="O300" s="218"/>
      <c r="P300" s="218"/>
      <c r="Q300" s="218"/>
      <c r="R300" s="219"/>
      <c r="S300" s="215"/>
      <c r="T300" s="216"/>
      <c r="U300" s="216"/>
      <c r="V300" s="216"/>
      <c r="W300" s="217"/>
      <c r="X300" s="215"/>
      <c r="Y300" s="216"/>
      <c r="Z300" s="216"/>
      <c r="AA300" s="216"/>
      <c r="AB300" s="217"/>
      <c r="AC300" s="215"/>
      <c r="AD300" s="216"/>
      <c r="AE300" s="216"/>
      <c r="AF300" s="216"/>
      <c r="AG300" s="217"/>
      <c r="AH300" s="215"/>
      <c r="AI300" s="216"/>
      <c r="AJ300" s="216"/>
      <c r="AK300" s="216"/>
      <c r="AL300" s="217"/>
      <c r="AM300" s="215"/>
      <c r="AN300" s="216"/>
      <c r="AO300" s="216"/>
      <c r="AP300" s="216"/>
      <c r="AQ300" s="217"/>
      <c r="AR300" s="215"/>
      <c r="AS300" s="425"/>
      <c r="AT300" s="155">
        <f t="shared" si="16"/>
        <v>0</v>
      </c>
      <c r="AU300" s="68">
        <f t="shared" si="17"/>
        <v>0</v>
      </c>
      <c r="AV300" s="69">
        <f t="shared" si="18"/>
        <v>0</v>
      </c>
      <c r="AW300" s="155">
        <f t="shared" si="19"/>
        <v>0</v>
      </c>
      <c r="AY300" s="24"/>
      <c r="AZ300" s="24"/>
    </row>
    <row r="301" spans="1:52" ht="12" customHeight="1">
      <c r="A301" s="156"/>
      <c r="B301" s="55" t="s">
        <v>379</v>
      </c>
      <c r="C301" s="33">
        <v>1</v>
      </c>
      <c r="D301" s="226"/>
      <c r="E301" s="224"/>
      <c r="F301" s="224"/>
      <c r="G301" s="224"/>
      <c r="H301" s="225"/>
      <c r="I301" s="226"/>
      <c r="J301" s="224"/>
      <c r="K301" s="224"/>
      <c r="L301" s="224"/>
      <c r="M301" s="225"/>
      <c r="N301" s="226"/>
      <c r="O301" s="224"/>
      <c r="P301" s="224"/>
      <c r="Q301" s="224"/>
      <c r="R301" s="225"/>
      <c r="S301" s="221"/>
      <c r="T301" s="222"/>
      <c r="U301" s="222"/>
      <c r="V301" s="222"/>
      <c r="W301" s="223"/>
      <c r="X301" s="221"/>
      <c r="Y301" s="222"/>
      <c r="Z301" s="222"/>
      <c r="AA301" s="222"/>
      <c r="AB301" s="223"/>
      <c r="AC301" s="221"/>
      <c r="AD301" s="222"/>
      <c r="AE301" s="222"/>
      <c r="AF301" s="222"/>
      <c r="AG301" s="223"/>
      <c r="AH301" s="221"/>
      <c r="AI301" s="222"/>
      <c r="AJ301" s="222"/>
      <c r="AK301" s="222"/>
      <c r="AL301" s="223"/>
      <c r="AM301" s="221"/>
      <c r="AN301" s="222"/>
      <c r="AO301" s="222"/>
      <c r="AP301" s="222"/>
      <c r="AQ301" s="223"/>
      <c r="AR301" s="221"/>
      <c r="AS301" s="424"/>
      <c r="AT301" s="152">
        <f t="shared" si="16"/>
        <v>0</v>
      </c>
      <c r="AU301" s="87">
        <f t="shared" si="17"/>
        <v>0</v>
      </c>
      <c r="AV301" s="88">
        <f t="shared" si="18"/>
        <v>0</v>
      </c>
      <c r="AW301" s="152">
        <f t="shared" si="19"/>
        <v>0</v>
      </c>
      <c r="AY301" s="24"/>
      <c r="AZ301" s="24"/>
    </row>
    <row r="302" spans="1:52" ht="12" customHeight="1">
      <c r="A302" s="153"/>
      <c r="B302" s="54" t="s">
        <v>380</v>
      </c>
      <c r="C302" s="38">
        <v>0</v>
      </c>
      <c r="D302" s="214"/>
      <c r="E302" s="212"/>
      <c r="F302" s="212"/>
      <c r="G302" s="212"/>
      <c r="H302" s="213"/>
      <c r="I302" s="214"/>
      <c r="J302" s="212"/>
      <c r="K302" s="212"/>
      <c r="L302" s="212"/>
      <c r="M302" s="213"/>
      <c r="N302" s="214"/>
      <c r="O302" s="212"/>
      <c r="P302" s="212"/>
      <c r="Q302" s="212"/>
      <c r="R302" s="213"/>
      <c r="S302" s="209"/>
      <c r="T302" s="210"/>
      <c r="U302" s="210"/>
      <c r="V302" s="210"/>
      <c r="W302" s="211"/>
      <c r="X302" s="209"/>
      <c r="Y302" s="210"/>
      <c r="Z302" s="210"/>
      <c r="AA302" s="210"/>
      <c r="AB302" s="211"/>
      <c r="AC302" s="209"/>
      <c r="AD302" s="210"/>
      <c r="AE302" s="210"/>
      <c r="AF302" s="210"/>
      <c r="AG302" s="211"/>
      <c r="AH302" s="209"/>
      <c r="AI302" s="210"/>
      <c r="AJ302" s="210"/>
      <c r="AK302" s="210"/>
      <c r="AL302" s="211"/>
      <c r="AM302" s="209"/>
      <c r="AN302" s="210"/>
      <c r="AO302" s="210"/>
      <c r="AP302" s="210"/>
      <c r="AQ302" s="211"/>
      <c r="AR302" s="209"/>
      <c r="AS302" s="39"/>
      <c r="AT302" s="152">
        <f t="shared" si="16"/>
        <v>0</v>
      </c>
      <c r="AU302" s="87">
        <f t="shared" si="17"/>
        <v>0</v>
      </c>
      <c r="AV302" s="88">
        <f t="shared" si="18"/>
        <v>0</v>
      </c>
      <c r="AW302" s="152">
        <f t="shared" si="19"/>
        <v>0</v>
      </c>
      <c r="AY302" s="24"/>
      <c r="AZ302" s="24"/>
    </row>
    <row r="303" spans="1:52" ht="12" customHeight="1">
      <c r="A303" s="153"/>
      <c r="B303" s="54" t="s">
        <v>381</v>
      </c>
      <c r="C303" s="38">
        <v>1</v>
      </c>
      <c r="D303" s="214"/>
      <c r="E303" s="212"/>
      <c r="F303" s="212"/>
      <c r="G303" s="212"/>
      <c r="H303" s="213"/>
      <c r="I303" s="214"/>
      <c r="J303" s="212"/>
      <c r="K303" s="212"/>
      <c r="L303" s="212"/>
      <c r="M303" s="213"/>
      <c r="N303" s="214"/>
      <c r="O303" s="212"/>
      <c r="P303" s="212"/>
      <c r="Q303" s="212"/>
      <c r="R303" s="213"/>
      <c r="S303" s="209"/>
      <c r="T303" s="210"/>
      <c r="U303" s="210"/>
      <c r="V303" s="210"/>
      <c r="W303" s="211"/>
      <c r="X303" s="209"/>
      <c r="Y303" s="210"/>
      <c r="Z303" s="210"/>
      <c r="AA303" s="210"/>
      <c r="AB303" s="211"/>
      <c r="AC303" s="209"/>
      <c r="AD303" s="210"/>
      <c r="AE303" s="210"/>
      <c r="AF303" s="210"/>
      <c r="AG303" s="211"/>
      <c r="AH303" s="209"/>
      <c r="AI303" s="210"/>
      <c r="AJ303" s="210"/>
      <c r="AK303" s="210"/>
      <c r="AL303" s="211"/>
      <c r="AM303" s="209"/>
      <c r="AN303" s="210"/>
      <c r="AO303" s="210"/>
      <c r="AP303" s="210"/>
      <c r="AQ303" s="211"/>
      <c r="AR303" s="209"/>
      <c r="AS303" s="39"/>
      <c r="AT303" s="152">
        <f t="shared" si="16"/>
        <v>0</v>
      </c>
      <c r="AU303" s="87">
        <f t="shared" si="17"/>
        <v>0</v>
      </c>
      <c r="AV303" s="88">
        <f t="shared" si="18"/>
        <v>0</v>
      </c>
      <c r="AW303" s="152">
        <f t="shared" si="19"/>
        <v>0</v>
      </c>
      <c r="AY303" s="24"/>
      <c r="AZ303" s="24"/>
    </row>
    <row r="304" spans="1:52" ht="12" customHeight="1">
      <c r="A304" s="153"/>
      <c r="B304" s="54" t="s">
        <v>382</v>
      </c>
      <c r="C304" s="38">
        <v>0</v>
      </c>
      <c r="D304" s="214"/>
      <c r="E304" s="212"/>
      <c r="F304" s="212"/>
      <c r="G304" s="212"/>
      <c r="H304" s="213"/>
      <c r="I304" s="214"/>
      <c r="J304" s="212"/>
      <c r="K304" s="212"/>
      <c r="L304" s="212"/>
      <c r="M304" s="213"/>
      <c r="N304" s="214"/>
      <c r="O304" s="212"/>
      <c r="P304" s="212"/>
      <c r="Q304" s="212"/>
      <c r="R304" s="213"/>
      <c r="S304" s="209"/>
      <c r="T304" s="210"/>
      <c r="U304" s="210"/>
      <c r="V304" s="210"/>
      <c r="W304" s="211"/>
      <c r="X304" s="209"/>
      <c r="Y304" s="210"/>
      <c r="Z304" s="210"/>
      <c r="AA304" s="210"/>
      <c r="AB304" s="211"/>
      <c r="AC304" s="209"/>
      <c r="AD304" s="210"/>
      <c r="AE304" s="210"/>
      <c r="AF304" s="210"/>
      <c r="AG304" s="211"/>
      <c r="AH304" s="209"/>
      <c r="AI304" s="210"/>
      <c r="AJ304" s="210"/>
      <c r="AK304" s="210"/>
      <c r="AL304" s="211"/>
      <c r="AM304" s="209"/>
      <c r="AN304" s="210"/>
      <c r="AO304" s="210"/>
      <c r="AP304" s="210"/>
      <c r="AQ304" s="211"/>
      <c r="AR304" s="209"/>
      <c r="AS304" s="39"/>
      <c r="AT304" s="152">
        <f t="shared" si="16"/>
        <v>0</v>
      </c>
      <c r="AU304" s="87">
        <f t="shared" si="17"/>
        <v>0</v>
      </c>
      <c r="AV304" s="88">
        <f t="shared" si="18"/>
        <v>0</v>
      </c>
      <c r="AW304" s="152">
        <f t="shared" si="19"/>
        <v>0</v>
      </c>
      <c r="AY304" s="24"/>
      <c r="AZ304" s="24"/>
    </row>
    <row r="305" spans="1:52" ht="12" customHeight="1" thickBot="1">
      <c r="A305" s="157"/>
      <c r="B305" s="56" t="s">
        <v>383</v>
      </c>
      <c r="C305" s="34">
        <v>1</v>
      </c>
      <c r="D305" s="232"/>
      <c r="E305" s="230"/>
      <c r="F305" s="230"/>
      <c r="G305" s="230"/>
      <c r="H305" s="231"/>
      <c r="I305" s="232"/>
      <c r="J305" s="230"/>
      <c r="K305" s="230"/>
      <c r="L305" s="230"/>
      <c r="M305" s="231"/>
      <c r="N305" s="232"/>
      <c r="O305" s="230"/>
      <c r="P305" s="230"/>
      <c r="Q305" s="230"/>
      <c r="R305" s="231"/>
      <c r="S305" s="227"/>
      <c r="T305" s="228"/>
      <c r="U305" s="228"/>
      <c r="V305" s="228"/>
      <c r="W305" s="229"/>
      <c r="X305" s="227"/>
      <c r="Y305" s="228"/>
      <c r="Z305" s="228"/>
      <c r="AA305" s="228"/>
      <c r="AB305" s="229"/>
      <c r="AC305" s="227"/>
      <c r="AD305" s="228"/>
      <c r="AE305" s="228"/>
      <c r="AF305" s="228"/>
      <c r="AG305" s="229"/>
      <c r="AH305" s="227"/>
      <c r="AI305" s="228"/>
      <c r="AJ305" s="228"/>
      <c r="AK305" s="228"/>
      <c r="AL305" s="229"/>
      <c r="AM305" s="227"/>
      <c r="AN305" s="228"/>
      <c r="AO305" s="228"/>
      <c r="AP305" s="228"/>
      <c r="AQ305" s="229"/>
      <c r="AR305" s="227"/>
      <c r="AS305" s="426"/>
      <c r="AT305" s="158">
        <f t="shared" si="16"/>
        <v>0</v>
      </c>
      <c r="AU305" s="65">
        <f t="shared" si="17"/>
        <v>0</v>
      </c>
      <c r="AV305" s="67">
        <f t="shared" si="18"/>
        <v>0</v>
      </c>
      <c r="AW305" s="158">
        <f t="shared" si="19"/>
        <v>0</v>
      </c>
      <c r="AY305" s="24"/>
      <c r="AZ305" s="24"/>
    </row>
    <row r="306" spans="1:52" ht="12" customHeight="1">
      <c r="A306" s="159"/>
      <c r="B306" s="53" t="s">
        <v>384</v>
      </c>
      <c r="C306" s="86">
        <v>0</v>
      </c>
      <c r="D306" s="207"/>
      <c r="E306" s="205"/>
      <c r="F306" s="205"/>
      <c r="G306" s="205"/>
      <c r="H306" s="206"/>
      <c r="I306" s="207"/>
      <c r="J306" s="205"/>
      <c r="K306" s="205"/>
      <c r="L306" s="205"/>
      <c r="M306" s="206"/>
      <c r="N306" s="207"/>
      <c r="O306" s="205"/>
      <c r="P306" s="205"/>
      <c r="Q306" s="205"/>
      <c r="R306" s="206"/>
      <c r="S306" s="202"/>
      <c r="T306" s="203"/>
      <c r="U306" s="203"/>
      <c r="V306" s="203"/>
      <c r="W306" s="204"/>
      <c r="X306" s="202"/>
      <c r="Y306" s="203"/>
      <c r="Z306" s="203"/>
      <c r="AA306" s="203"/>
      <c r="AB306" s="204"/>
      <c r="AC306" s="202"/>
      <c r="AD306" s="203"/>
      <c r="AE306" s="203"/>
      <c r="AF306" s="203"/>
      <c r="AG306" s="204"/>
      <c r="AH306" s="202"/>
      <c r="AI306" s="203"/>
      <c r="AJ306" s="203"/>
      <c r="AK306" s="203"/>
      <c r="AL306" s="204"/>
      <c r="AM306" s="238"/>
      <c r="AN306" s="233"/>
      <c r="AO306" s="233"/>
      <c r="AP306" s="233"/>
      <c r="AQ306" s="239"/>
      <c r="AR306" s="238"/>
      <c r="AS306" s="424"/>
      <c r="AT306" s="163">
        <f t="shared" si="16"/>
        <v>0</v>
      </c>
      <c r="AU306" s="87">
        <f t="shared" si="17"/>
        <v>0</v>
      </c>
      <c r="AV306" s="88">
        <f t="shared" si="18"/>
        <v>0</v>
      </c>
      <c r="AW306" s="152">
        <f t="shared" si="19"/>
        <v>0</v>
      </c>
      <c r="AY306" s="24"/>
      <c r="AZ306" s="52"/>
    </row>
    <row r="307" spans="1:52" ht="12" customHeight="1">
      <c r="A307" s="153"/>
      <c r="B307" s="54" t="s">
        <v>385</v>
      </c>
      <c r="C307" s="38">
        <v>1</v>
      </c>
      <c r="D307" s="214"/>
      <c r="E307" s="212"/>
      <c r="F307" s="212"/>
      <c r="G307" s="212"/>
      <c r="H307" s="213"/>
      <c r="I307" s="214"/>
      <c r="J307" s="212"/>
      <c r="K307" s="212"/>
      <c r="L307" s="212"/>
      <c r="M307" s="213"/>
      <c r="N307" s="214"/>
      <c r="O307" s="212"/>
      <c r="P307" s="212"/>
      <c r="Q307" s="212"/>
      <c r="R307" s="213"/>
      <c r="S307" s="209"/>
      <c r="T307" s="210"/>
      <c r="U307" s="210"/>
      <c r="V307" s="210"/>
      <c r="W307" s="211"/>
      <c r="X307" s="209"/>
      <c r="Y307" s="210"/>
      <c r="Z307" s="210"/>
      <c r="AA307" s="210"/>
      <c r="AB307" s="211"/>
      <c r="AC307" s="209"/>
      <c r="AD307" s="210"/>
      <c r="AE307" s="210"/>
      <c r="AF307" s="210"/>
      <c r="AG307" s="211"/>
      <c r="AH307" s="209"/>
      <c r="AI307" s="210"/>
      <c r="AJ307" s="210"/>
      <c r="AK307" s="210"/>
      <c r="AL307" s="211"/>
      <c r="AM307" s="209"/>
      <c r="AN307" s="210"/>
      <c r="AO307" s="210"/>
      <c r="AP307" s="210"/>
      <c r="AQ307" s="211"/>
      <c r="AR307" s="209"/>
      <c r="AS307" s="39"/>
      <c r="AT307" s="152">
        <f t="shared" si="16"/>
        <v>0</v>
      </c>
      <c r="AU307" s="87">
        <f t="shared" si="17"/>
        <v>0</v>
      </c>
      <c r="AV307" s="88">
        <f t="shared" si="18"/>
        <v>0</v>
      </c>
      <c r="AW307" s="152">
        <f t="shared" si="19"/>
        <v>0</v>
      </c>
      <c r="AY307" s="3"/>
      <c r="AZ307" s="3"/>
    </row>
    <row r="308" spans="1:52" ht="12" customHeight="1">
      <c r="A308" s="153"/>
      <c r="B308" s="54" t="s">
        <v>386</v>
      </c>
      <c r="C308" s="38">
        <v>0</v>
      </c>
      <c r="D308" s="214"/>
      <c r="E308" s="212"/>
      <c r="F308" s="212"/>
      <c r="G308" s="212"/>
      <c r="H308" s="213"/>
      <c r="I308" s="214"/>
      <c r="J308" s="212"/>
      <c r="K308" s="212"/>
      <c r="L308" s="212"/>
      <c r="M308" s="213"/>
      <c r="N308" s="214"/>
      <c r="O308" s="212"/>
      <c r="P308" s="212"/>
      <c r="Q308" s="212"/>
      <c r="R308" s="213"/>
      <c r="S308" s="209"/>
      <c r="T308" s="210"/>
      <c r="U308" s="210"/>
      <c r="V308" s="210"/>
      <c r="W308" s="211"/>
      <c r="X308" s="209"/>
      <c r="Y308" s="210"/>
      <c r="Z308" s="210"/>
      <c r="AA308" s="210"/>
      <c r="AB308" s="211"/>
      <c r="AC308" s="209"/>
      <c r="AD308" s="210"/>
      <c r="AE308" s="210"/>
      <c r="AF308" s="210"/>
      <c r="AG308" s="211"/>
      <c r="AH308" s="209"/>
      <c r="AI308" s="210"/>
      <c r="AJ308" s="210"/>
      <c r="AK308" s="210"/>
      <c r="AL308" s="211"/>
      <c r="AM308" s="209"/>
      <c r="AN308" s="210"/>
      <c r="AO308" s="210"/>
      <c r="AP308" s="210"/>
      <c r="AQ308" s="211"/>
      <c r="AR308" s="209"/>
      <c r="AS308" s="39"/>
      <c r="AT308" s="152">
        <f t="shared" si="16"/>
        <v>0</v>
      </c>
      <c r="AU308" s="87">
        <f t="shared" si="17"/>
        <v>0</v>
      </c>
      <c r="AV308" s="88">
        <f t="shared" si="18"/>
        <v>0</v>
      </c>
      <c r="AW308" s="152">
        <f t="shared" si="19"/>
        <v>0</v>
      </c>
    </row>
    <row r="309" spans="1:52" ht="12" customHeight="1">
      <c r="A309" s="153"/>
      <c r="B309" s="54" t="s">
        <v>387</v>
      </c>
      <c r="C309" s="38">
        <v>1</v>
      </c>
      <c r="D309" s="214"/>
      <c r="E309" s="212"/>
      <c r="F309" s="212"/>
      <c r="G309" s="212"/>
      <c r="H309" s="213"/>
      <c r="I309" s="214"/>
      <c r="J309" s="212"/>
      <c r="K309" s="212"/>
      <c r="L309" s="212"/>
      <c r="M309" s="213"/>
      <c r="N309" s="214"/>
      <c r="O309" s="212"/>
      <c r="P309" s="212"/>
      <c r="Q309" s="212"/>
      <c r="R309" s="213"/>
      <c r="S309" s="209"/>
      <c r="T309" s="210"/>
      <c r="U309" s="210"/>
      <c r="V309" s="210"/>
      <c r="W309" s="211"/>
      <c r="X309" s="209"/>
      <c r="Y309" s="210"/>
      <c r="Z309" s="210"/>
      <c r="AA309" s="210"/>
      <c r="AB309" s="211"/>
      <c r="AC309" s="209"/>
      <c r="AD309" s="210"/>
      <c r="AE309" s="210"/>
      <c r="AF309" s="210"/>
      <c r="AG309" s="211"/>
      <c r="AH309" s="209"/>
      <c r="AI309" s="210"/>
      <c r="AJ309" s="210"/>
      <c r="AK309" s="210"/>
      <c r="AL309" s="211"/>
      <c r="AM309" s="209"/>
      <c r="AN309" s="210"/>
      <c r="AO309" s="210"/>
      <c r="AP309" s="210"/>
      <c r="AQ309" s="211"/>
      <c r="AR309" s="209"/>
      <c r="AS309" s="39"/>
      <c r="AT309" s="152">
        <f t="shared" si="16"/>
        <v>0</v>
      </c>
      <c r="AU309" s="87">
        <f t="shared" si="17"/>
        <v>0</v>
      </c>
      <c r="AV309" s="88">
        <f t="shared" si="18"/>
        <v>0</v>
      </c>
      <c r="AW309" s="152">
        <f t="shared" si="19"/>
        <v>0</v>
      </c>
      <c r="AY309" s="3"/>
    </row>
    <row r="310" spans="1:52" ht="12" customHeight="1" thickBot="1">
      <c r="A310" s="154"/>
      <c r="B310" s="56" t="s">
        <v>388</v>
      </c>
      <c r="C310" s="46">
        <v>0</v>
      </c>
      <c r="D310" s="220"/>
      <c r="E310" s="218"/>
      <c r="F310" s="218"/>
      <c r="G310" s="218"/>
      <c r="H310" s="219"/>
      <c r="I310" s="220"/>
      <c r="J310" s="218"/>
      <c r="K310" s="218"/>
      <c r="L310" s="218"/>
      <c r="M310" s="219"/>
      <c r="N310" s="220"/>
      <c r="O310" s="218"/>
      <c r="P310" s="218"/>
      <c r="Q310" s="218"/>
      <c r="R310" s="219"/>
      <c r="S310" s="215"/>
      <c r="T310" s="216"/>
      <c r="U310" s="216"/>
      <c r="V310" s="216"/>
      <c r="W310" s="217"/>
      <c r="X310" s="215"/>
      <c r="Y310" s="216"/>
      <c r="Z310" s="216"/>
      <c r="AA310" s="216"/>
      <c r="AB310" s="217"/>
      <c r="AC310" s="215"/>
      <c r="AD310" s="216"/>
      <c r="AE310" s="216"/>
      <c r="AF310" s="216"/>
      <c r="AG310" s="217"/>
      <c r="AH310" s="215"/>
      <c r="AI310" s="216"/>
      <c r="AJ310" s="216"/>
      <c r="AK310" s="216"/>
      <c r="AL310" s="217"/>
      <c r="AM310" s="215"/>
      <c r="AN310" s="216"/>
      <c r="AO310" s="216"/>
      <c r="AP310" s="216"/>
      <c r="AQ310" s="217"/>
      <c r="AR310" s="215"/>
      <c r="AS310" s="425"/>
      <c r="AT310" s="155">
        <f t="shared" si="16"/>
        <v>0</v>
      </c>
      <c r="AU310" s="68">
        <f t="shared" si="17"/>
        <v>0</v>
      </c>
      <c r="AV310" s="69">
        <f t="shared" si="18"/>
        <v>0</v>
      </c>
      <c r="AW310" s="155">
        <f t="shared" si="19"/>
        <v>0</v>
      </c>
      <c r="AY310" s="7"/>
      <c r="AZ310" s="7"/>
    </row>
    <row r="311" spans="1:52" ht="12" customHeight="1">
      <c r="A311" s="156"/>
      <c r="B311" s="57" t="s">
        <v>389</v>
      </c>
      <c r="C311" s="33">
        <v>1</v>
      </c>
      <c r="D311" s="226"/>
      <c r="E311" s="224"/>
      <c r="F311" s="224"/>
      <c r="G311" s="224"/>
      <c r="H311" s="225"/>
      <c r="I311" s="226"/>
      <c r="J311" s="224"/>
      <c r="K311" s="224"/>
      <c r="L311" s="224"/>
      <c r="M311" s="225"/>
      <c r="N311" s="226"/>
      <c r="O311" s="224"/>
      <c r="P311" s="224"/>
      <c r="Q311" s="224"/>
      <c r="R311" s="225"/>
      <c r="S311" s="221"/>
      <c r="T311" s="222"/>
      <c r="U311" s="222"/>
      <c r="V311" s="222"/>
      <c r="W311" s="223"/>
      <c r="X311" s="221"/>
      <c r="Y311" s="222"/>
      <c r="Z311" s="222"/>
      <c r="AA311" s="222"/>
      <c r="AB311" s="223"/>
      <c r="AC311" s="221"/>
      <c r="AD311" s="222"/>
      <c r="AE311" s="222"/>
      <c r="AF311" s="222"/>
      <c r="AG311" s="223"/>
      <c r="AH311" s="221"/>
      <c r="AI311" s="222"/>
      <c r="AJ311" s="222"/>
      <c r="AK311" s="222"/>
      <c r="AL311" s="223"/>
      <c r="AM311" s="221"/>
      <c r="AN311" s="222"/>
      <c r="AO311" s="222"/>
      <c r="AP311" s="222"/>
      <c r="AQ311" s="223"/>
      <c r="AR311" s="221"/>
      <c r="AS311" s="424"/>
      <c r="AT311" s="152">
        <f t="shared" si="16"/>
        <v>0</v>
      </c>
      <c r="AU311" s="87">
        <f t="shared" si="17"/>
        <v>0</v>
      </c>
      <c r="AV311" s="88">
        <f t="shared" si="18"/>
        <v>0</v>
      </c>
      <c r="AW311" s="152">
        <f t="shared" si="19"/>
        <v>0</v>
      </c>
      <c r="AY311" s="7"/>
      <c r="AZ311" s="7"/>
    </row>
    <row r="312" spans="1:52" ht="12" customHeight="1">
      <c r="A312" s="153"/>
      <c r="B312" s="54" t="s">
        <v>390</v>
      </c>
      <c r="C312" s="38">
        <v>0</v>
      </c>
      <c r="D312" s="214"/>
      <c r="E312" s="212"/>
      <c r="F312" s="212"/>
      <c r="G312" s="212"/>
      <c r="H312" s="213"/>
      <c r="I312" s="214"/>
      <c r="J312" s="212"/>
      <c r="K312" s="212"/>
      <c r="L312" s="212"/>
      <c r="M312" s="213"/>
      <c r="N312" s="214"/>
      <c r="O312" s="212"/>
      <c r="P312" s="212"/>
      <c r="Q312" s="212"/>
      <c r="R312" s="213"/>
      <c r="S312" s="209"/>
      <c r="T312" s="210"/>
      <c r="U312" s="210"/>
      <c r="V312" s="210"/>
      <c r="W312" s="211"/>
      <c r="X312" s="209"/>
      <c r="Y312" s="210"/>
      <c r="Z312" s="210"/>
      <c r="AA312" s="210"/>
      <c r="AB312" s="211"/>
      <c r="AC312" s="209"/>
      <c r="AD312" s="210"/>
      <c r="AE312" s="210"/>
      <c r="AF312" s="210"/>
      <c r="AG312" s="211"/>
      <c r="AH312" s="209"/>
      <c r="AI312" s="210"/>
      <c r="AJ312" s="210"/>
      <c r="AK312" s="210"/>
      <c r="AL312" s="211"/>
      <c r="AM312" s="209"/>
      <c r="AN312" s="210"/>
      <c r="AO312" s="210"/>
      <c r="AP312" s="210"/>
      <c r="AQ312" s="211"/>
      <c r="AR312" s="209"/>
      <c r="AS312" s="39"/>
      <c r="AT312" s="152">
        <f t="shared" si="16"/>
        <v>0</v>
      </c>
      <c r="AU312" s="87">
        <f t="shared" si="17"/>
        <v>0</v>
      </c>
      <c r="AV312" s="88">
        <f t="shared" si="18"/>
        <v>0</v>
      </c>
      <c r="AW312" s="152">
        <f t="shared" si="19"/>
        <v>0</v>
      </c>
      <c r="AY312" s="7"/>
      <c r="AZ312" s="7"/>
    </row>
    <row r="313" spans="1:52" ht="12" customHeight="1">
      <c r="A313" s="153"/>
      <c r="B313" s="54" t="s">
        <v>391</v>
      </c>
      <c r="C313" s="38">
        <v>1</v>
      </c>
      <c r="D313" s="214"/>
      <c r="E313" s="212"/>
      <c r="F313" s="212"/>
      <c r="G313" s="212"/>
      <c r="H313" s="213"/>
      <c r="I313" s="214"/>
      <c r="J313" s="212"/>
      <c r="K313" s="212"/>
      <c r="L313" s="212"/>
      <c r="M313" s="213"/>
      <c r="N313" s="214"/>
      <c r="O313" s="212"/>
      <c r="P313" s="212"/>
      <c r="Q313" s="212"/>
      <c r="R313" s="213"/>
      <c r="S313" s="209"/>
      <c r="T313" s="210"/>
      <c r="U313" s="210"/>
      <c r="V313" s="210"/>
      <c r="W313" s="211"/>
      <c r="X313" s="209"/>
      <c r="Y313" s="210"/>
      <c r="Z313" s="210"/>
      <c r="AA313" s="210"/>
      <c r="AB313" s="211"/>
      <c r="AC313" s="209"/>
      <c r="AD313" s="210"/>
      <c r="AE313" s="210"/>
      <c r="AF313" s="210"/>
      <c r="AG313" s="211"/>
      <c r="AH313" s="209"/>
      <c r="AI313" s="210"/>
      <c r="AJ313" s="210"/>
      <c r="AK313" s="210"/>
      <c r="AL313" s="211"/>
      <c r="AM313" s="209"/>
      <c r="AN313" s="210"/>
      <c r="AO313" s="210"/>
      <c r="AP313" s="210"/>
      <c r="AQ313" s="211"/>
      <c r="AR313" s="209"/>
      <c r="AS313" s="39"/>
      <c r="AT313" s="152">
        <f t="shared" si="16"/>
        <v>0</v>
      </c>
      <c r="AU313" s="87">
        <f t="shared" si="17"/>
        <v>0</v>
      </c>
      <c r="AV313" s="88">
        <f t="shared" si="18"/>
        <v>0</v>
      </c>
      <c r="AW313" s="152">
        <f t="shared" si="19"/>
        <v>0</v>
      </c>
    </row>
    <row r="314" spans="1:52" ht="12" customHeight="1">
      <c r="A314" s="153"/>
      <c r="B314" s="54" t="s">
        <v>392</v>
      </c>
      <c r="C314" s="38">
        <v>0</v>
      </c>
      <c r="D314" s="214"/>
      <c r="E314" s="212"/>
      <c r="F314" s="212"/>
      <c r="G314" s="212"/>
      <c r="H314" s="213"/>
      <c r="I314" s="214"/>
      <c r="J314" s="212"/>
      <c r="K314" s="212"/>
      <c r="L314" s="212"/>
      <c r="M314" s="213"/>
      <c r="N314" s="214"/>
      <c r="O314" s="212"/>
      <c r="P314" s="212"/>
      <c r="Q314" s="212"/>
      <c r="R314" s="213"/>
      <c r="S314" s="209"/>
      <c r="T314" s="210"/>
      <c r="U314" s="210"/>
      <c r="V314" s="210"/>
      <c r="W314" s="211"/>
      <c r="X314" s="209"/>
      <c r="Y314" s="210"/>
      <c r="Z314" s="210"/>
      <c r="AA314" s="210"/>
      <c r="AB314" s="211"/>
      <c r="AC314" s="209"/>
      <c r="AD314" s="210"/>
      <c r="AE314" s="210"/>
      <c r="AF314" s="210"/>
      <c r="AG314" s="211"/>
      <c r="AH314" s="209"/>
      <c r="AI314" s="210"/>
      <c r="AJ314" s="210"/>
      <c r="AK314" s="210"/>
      <c r="AL314" s="211"/>
      <c r="AM314" s="209"/>
      <c r="AN314" s="210"/>
      <c r="AO314" s="210"/>
      <c r="AP314" s="210"/>
      <c r="AQ314" s="211"/>
      <c r="AR314" s="209"/>
      <c r="AS314" s="39"/>
      <c r="AT314" s="152">
        <f t="shared" si="16"/>
        <v>0</v>
      </c>
      <c r="AU314" s="87">
        <f t="shared" si="17"/>
        <v>0</v>
      </c>
      <c r="AV314" s="88">
        <f t="shared" si="18"/>
        <v>0</v>
      </c>
      <c r="AW314" s="152">
        <f t="shared" si="19"/>
        <v>0</v>
      </c>
    </row>
    <row r="315" spans="1:52" ht="12" customHeight="1" thickBot="1">
      <c r="A315" s="157"/>
      <c r="B315" s="59" t="s">
        <v>393</v>
      </c>
      <c r="C315" s="34">
        <v>1</v>
      </c>
      <c r="D315" s="232"/>
      <c r="E315" s="230"/>
      <c r="F315" s="230"/>
      <c r="G315" s="230"/>
      <c r="H315" s="231"/>
      <c r="I315" s="232"/>
      <c r="J315" s="230"/>
      <c r="K315" s="230"/>
      <c r="L315" s="230"/>
      <c r="M315" s="231"/>
      <c r="N315" s="232"/>
      <c r="O315" s="230"/>
      <c r="P315" s="230"/>
      <c r="Q315" s="230"/>
      <c r="R315" s="231"/>
      <c r="S315" s="227"/>
      <c r="T315" s="228"/>
      <c r="U315" s="228"/>
      <c r="V315" s="228"/>
      <c r="W315" s="229"/>
      <c r="X315" s="227"/>
      <c r="Y315" s="228"/>
      <c r="Z315" s="228"/>
      <c r="AA315" s="228"/>
      <c r="AB315" s="229"/>
      <c r="AC315" s="227"/>
      <c r="AD315" s="228"/>
      <c r="AE315" s="228"/>
      <c r="AF315" s="228"/>
      <c r="AG315" s="229"/>
      <c r="AH315" s="227"/>
      <c r="AI315" s="228"/>
      <c r="AJ315" s="228"/>
      <c r="AK315" s="228"/>
      <c r="AL315" s="229"/>
      <c r="AM315" s="227"/>
      <c r="AN315" s="228"/>
      <c r="AO315" s="228"/>
      <c r="AP315" s="228"/>
      <c r="AQ315" s="229"/>
      <c r="AR315" s="227"/>
      <c r="AS315" s="426"/>
      <c r="AT315" s="158">
        <f t="shared" si="16"/>
        <v>0</v>
      </c>
      <c r="AU315" s="65">
        <f t="shared" si="17"/>
        <v>0</v>
      </c>
      <c r="AV315" s="67">
        <f t="shared" si="18"/>
        <v>0</v>
      </c>
      <c r="AW315" s="158">
        <f t="shared" si="19"/>
        <v>0</v>
      </c>
    </row>
    <row r="316" spans="1:52" ht="12" customHeight="1">
      <c r="A316" s="159"/>
      <c r="B316" s="53" t="s">
        <v>394</v>
      </c>
      <c r="C316" s="160">
        <v>0</v>
      </c>
      <c r="D316" s="207"/>
      <c r="E316" s="205"/>
      <c r="F316" s="205"/>
      <c r="G316" s="205"/>
      <c r="H316" s="206"/>
      <c r="I316" s="207"/>
      <c r="J316" s="205"/>
      <c r="K316" s="205"/>
      <c r="L316" s="205"/>
      <c r="M316" s="206"/>
      <c r="N316" s="207"/>
      <c r="O316" s="205"/>
      <c r="P316" s="205"/>
      <c r="Q316" s="205"/>
      <c r="R316" s="206"/>
      <c r="S316" s="202"/>
      <c r="T316" s="203"/>
      <c r="U316" s="203"/>
      <c r="V316" s="203"/>
      <c r="W316" s="204"/>
      <c r="X316" s="202"/>
      <c r="Y316" s="203"/>
      <c r="Z316" s="203"/>
      <c r="AA316" s="203"/>
      <c r="AB316" s="204"/>
      <c r="AC316" s="202"/>
      <c r="AD316" s="203"/>
      <c r="AE316" s="203"/>
      <c r="AF316" s="203"/>
      <c r="AG316" s="204"/>
      <c r="AH316" s="202"/>
      <c r="AI316" s="203"/>
      <c r="AJ316" s="203"/>
      <c r="AK316" s="203"/>
      <c r="AL316" s="204"/>
      <c r="AM316" s="238"/>
      <c r="AN316" s="233"/>
      <c r="AO316" s="233"/>
      <c r="AP316" s="233"/>
      <c r="AQ316" s="239"/>
      <c r="AR316" s="238"/>
      <c r="AS316" s="427"/>
      <c r="AT316" s="163">
        <f t="shared" si="16"/>
        <v>0</v>
      </c>
      <c r="AU316" s="87">
        <f t="shared" si="17"/>
        <v>0</v>
      </c>
      <c r="AV316" s="88">
        <f t="shared" si="18"/>
        <v>0</v>
      </c>
      <c r="AW316" s="152">
        <f t="shared" si="19"/>
        <v>0</v>
      </c>
    </row>
    <row r="317" spans="1:52" ht="12" customHeight="1">
      <c r="A317" s="153"/>
      <c r="B317" s="54" t="s">
        <v>395</v>
      </c>
      <c r="C317" s="38">
        <v>1</v>
      </c>
      <c r="D317" s="214"/>
      <c r="E317" s="212"/>
      <c r="F317" s="212"/>
      <c r="G317" s="212"/>
      <c r="H317" s="213"/>
      <c r="I317" s="214"/>
      <c r="J317" s="212"/>
      <c r="K317" s="212"/>
      <c r="L317" s="212"/>
      <c r="M317" s="213"/>
      <c r="N317" s="214"/>
      <c r="O317" s="212"/>
      <c r="P317" s="212"/>
      <c r="Q317" s="212"/>
      <c r="R317" s="213"/>
      <c r="S317" s="209"/>
      <c r="T317" s="210"/>
      <c r="U317" s="210"/>
      <c r="V317" s="210"/>
      <c r="W317" s="211"/>
      <c r="X317" s="209"/>
      <c r="Y317" s="210"/>
      <c r="Z317" s="210"/>
      <c r="AA317" s="210"/>
      <c r="AB317" s="211"/>
      <c r="AC317" s="209"/>
      <c r="AD317" s="210"/>
      <c r="AE317" s="210"/>
      <c r="AF317" s="210"/>
      <c r="AG317" s="211"/>
      <c r="AH317" s="209"/>
      <c r="AI317" s="210"/>
      <c r="AJ317" s="210"/>
      <c r="AK317" s="210"/>
      <c r="AL317" s="211"/>
      <c r="AM317" s="209"/>
      <c r="AN317" s="210"/>
      <c r="AO317" s="210"/>
      <c r="AP317" s="210"/>
      <c r="AQ317" s="211"/>
      <c r="AR317" s="209"/>
      <c r="AS317" s="39"/>
      <c r="AT317" s="152">
        <f t="shared" si="16"/>
        <v>0</v>
      </c>
      <c r="AU317" s="87">
        <f t="shared" si="17"/>
        <v>0</v>
      </c>
      <c r="AV317" s="88">
        <f t="shared" si="18"/>
        <v>0</v>
      </c>
      <c r="AW317" s="152">
        <f t="shared" si="19"/>
        <v>0</v>
      </c>
    </row>
    <row r="318" spans="1:52" ht="12" customHeight="1">
      <c r="A318" s="153"/>
      <c r="B318" s="54" t="s">
        <v>396</v>
      </c>
      <c r="C318" s="38">
        <v>0</v>
      </c>
      <c r="D318" s="214"/>
      <c r="E318" s="212"/>
      <c r="F318" s="212"/>
      <c r="G318" s="212"/>
      <c r="H318" s="213"/>
      <c r="I318" s="214"/>
      <c r="J318" s="212"/>
      <c r="K318" s="212"/>
      <c r="L318" s="212"/>
      <c r="M318" s="213"/>
      <c r="N318" s="214"/>
      <c r="O318" s="212"/>
      <c r="P318" s="212"/>
      <c r="Q318" s="212"/>
      <c r="R318" s="213"/>
      <c r="S318" s="209"/>
      <c r="T318" s="210"/>
      <c r="U318" s="210"/>
      <c r="V318" s="210"/>
      <c r="W318" s="211"/>
      <c r="X318" s="209"/>
      <c r="Y318" s="210"/>
      <c r="Z318" s="210"/>
      <c r="AA318" s="210"/>
      <c r="AB318" s="211"/>
      <c r="AC318" s="209"/>
      <c r="AD318" s="210"/>
      <c r="AE318" s="210"/>
      <c r="AF318" s="210"/>
      <c r="AG318" s="211"/>
      <c r="AH318" s="209"/>
      <c r="AI318" s="210"/>
      <c r="AJ318" s="210"/>
      <c r="AK318" s="210"/>
      <c r="AL318" s="211"/>
      <c r="AM318" s="209"/>
      <c r="AN318" s="210"/>
      <c r="AO318" s="210"/>
      <c r="AP318" s="210"/>
      <c r="AQ318" s="211"/>
      <c r="AR318" s="209"/>
      <c r="AS318" s="39"/>
      <c r="AT318" s="152">
        <f t="shared" si="16"/>
        <v>0</v>
      </c>
      <c r="AU318" s="87">
        <f t="shared" si="17"/>
        <v>0</v>
      </c>
      <c r="AV318" s="88">
        <f t="shared" si="18"/>
        <v>0</v>
      </c>
      <c r="AW318" s="152">
        <f t="shared" si="19"/>
        <v>0</v>
      </c>
    </row>
    <row r="319" spans="1:52" ht="12" customHeight="1">
      <c r="A319" s="153"/>
      <c r="B319" s="54" t="s">
        <v>397</v>
      </c>
      <c r="C319" s="38">
        <v>1</v>
      </c>
      <c r="D319" s="214"/>
      <c r="E319" s="212"/>
      <c r="F319" s="212"/>
      <c r="G319" s="212"/>
      <c r="H319" s="213"/>
      <c r="I319" s="214"/>
      <c r="J319" s="212"/>
      <c r="K319" s="212"/>
      <c r="L319" s="212"/>
      <c r="M319" s="213"/>
      <c r="N319" s="214"/>
      <c r="O319" s="212"/>
      <c r="P319" s="212"/>
      <c r="Q319" s="212"/>
      <c r="R319" s="213"/>
      <c r="S319" s="209"/>
      <c r="T319" s="210"/>
      <c r="U319" s="210"/>
      <c r="V319" s="210"/>
      <c r="W319" s="211"/>
      <c r="X319" s="209"/>
      <c r="Y319" s="210"/>
      <c r="Z319" s="210"/>
      <c r="AA319" s="210"/>
      <c r="AB319" s="211"/>
      <c r="AC319" s="209"/>
      <c r="AD319" s="210"/>
      <c r="AE319" s="210"/>
      <c r="AF319" s="210"/>
      <c r="AG319" s="211"/>
      <c r="AH319" s="209"/>
      <c r="AI319" s="210"/>
      <c r="AJ319" s="210"/>
      <c r="AK319" s="210"/>
      <c r="AL319" s="211"/>
      <c r="AM319" s="209"/>
      <c r="AN319" s="210"/>
      <c r="AO319" s="210"/>
      <c r="AP319" s="210"/>
      <c r="AQ319" s="211"/>
      <c r="AR319" s="209"/>
      <c r="AS319" s="39"/>
      <c r="AT319" s="152">
        <f t="shared" si="16"/>
        <v>0</v>
      </c>
      <c r="AU319" s="87">
        <f t="shared" si="17"/>
        <v>0</v>
      </c>
      <c r="AV319" s="88">
        <f t="shared" si="18"/>
        <v>0</v>
      </c>
      <c r="AW319" s="152">
        <f t="shared" si="19"/>
        <v>0</v>
      </c>
    </row>
    <row r="320" spans="1:52" ht="12" customHeight="1" thickBot="1">
      <c r="A320" s="154"/>
      <c r="B320" s="58" t="s">
        <v>398</v>
      </c>
      <c r="C320" s="46">
        <v>0</v>
      </c>
      <c r="D320" s="220"/>
      <c r="E320" s="218"/>
      <c r="F320" s="218"/>
      <c r="G320" s="218"/>
      <c r="H320" s="219"/>
      <c r="I320" s="220"/>
      <c r="J320" s="218"/>
      <c r="K320" s="218"/>
      <c r="L320" s="218"/>
      <c r="M320" s="219"/>
      <c r="N320" s="220"/>
      <c r="O320" s="218"/>
      <c r="P320" s="218"/>
      <c r="Q320" s="218"/>
      <c r="R320" s="219"/>
      <c r="S320" s="215"/>
      <c r="T320" s="216"/>
      <c r="U320" s="216"/>
      <c r="V320" s="216"/>
      <c r="W320" s="217"/>
      <c r="X320" s="215"/>
      <c r="Y320" s="216"/>
      <c r="Z320" s="216"/>
      <c r="AA320" s="216"/>
      <c r="AB320" s="217"/>
      <c r="AC320" s="215"/>
      <c r="AD320" s="216"/>
      <c r="AE320" s="216"/>
      <c r="AF320" s="216"/>
      <c r="AG320" s="217"/>
      <c r="AH320" s="215"/>
      <c r="AI320" s="216"/>
      <c r="AJ320" s="216"/>
      <c r="AK320" s="216"/>
      <c r="AL320" s="217"/>
      <c r="AM320" s="215"/>
      <c r="AN320" s="216"/>
      <c r="AO320" s="216"/>
      <c r="AP320" s="216"/>
      <c r="AQ320" s="217"/>
      <c r="AR320" s="215"/>
      <c r="AS320" s="425"/>
      <c r="AT320" s="155">
        <f t="shared" si="16"/>
        <v>0</v>
      </c>
      <c r="AU320" s="68">
        <f t="shared" si="17"/>
        <v>0</v>
      </c>
      <c r="AV320" s="69">
        <f t="shared" si="18"/>
        <v>0</v>
      </c>
      <c r="AW320" s="155">
        <f t="shared" si="19"/>
        <v>0</v>
      </c>
    </row>
    <row r="321" spans="1:52" ht="12" customHeight="1">
      <c r="A321" s="156"/>
      <c r="B321" s="55" t="s">
        <v>399</v>
      </c>
      <c r="C321" s="33">
        <v>1</v>
      </c>
      <c r="D321" s="226"/>
      <c r="E321" s="224"/>
      <c r="F321" s="224"/>
      <c r="G321" s="224"/>
      <c r="H321" s="225"/>
      <c r="I321" s="226"/>
      <c r="J321" s="224"/>
      <c r="K321" s="224"/>
      <c r="L321" s="224"/>
      <c r="M321" s="225"/>
      <c r="N321" s="226"/>
      <c r="O321" s="224"/>
      <c r="P321" s="224"/>
      <c r="Q321" s="224"/>
      <c r="R321" s="225"/>
      <c r="S321" s="221"/>
      <c r="T321" s="222"/>
      <c r="U321" s="222"/>
      <c r="V321" s="222"/>
      <c r="W321" s="223"/>
      <c r="X321" s="221"/>
      <c r="Y321" s="222"/>
      <c r="Z321" s="222"/>
      <c r="AA321" s="222"/>
      <c r="AB321" s="223"/>
      <c r="AC321" s="221"/>
      <c r="AD321" s="222"/>
      <c r="AE321" s="222"/>
      <c r="AF321" s="222"/>
      <c r="AG321" s="223"/>
      <c r="AH321" s="221"/>
      <c r="AI321" s="222"/>
      <c r="AJ321" s="222"/>
      <c r="AK321" s="222"/>
      <c r="AL321" s="223"/>
      <c r="AM321" s="221"/>
      <c r="AN321" s="222"/>
      <c r="AO321" s="222"/>
      <c r="AP321" s="222"/>
      <c r="AQ321" s="223"/>
      <c r="AR321" s="221"/>
      <c r="AS321" s="424"/>
      <c r="AT321" s="152">
        <f t="shared" si="16"/>
        <v>0</v>
      </c>
      <c r="AU321" s="87">
        <f t="shared" si="17"/>
        <v>0</v>
      </c>
      <c r="AV321" s="88">
        <f t="shared" si="18"/>
        <v>0</v>
      </c>
      <c r="AW321" s="152">
        <f t="shared" si="19"/>
        <v>0</v>
      </c>
    </row>
    <row r="322" spans="1:52" ht="12" customHeight="1">
      <c r="A322" s="153"/>
      <c r="B322" s="54" t="s">
        <v>400</v>
      </c>
      <c r="C322" s="38">
        <v>0</v>
      </c>
      <c r="D322" s="214"/>
      <c r="E322" s="212"/>
      <c r="F322" s="212"/>
      <c r="G322" s="212"/>
      <c r="H322" s="213"/>
      <c r="I322" s="214"/>
      <c r="J322" s="212"/>
      <c r="K322" s="212"/>
      <c r="L322" s="212"/>
      <c r="M322" s="213"/>
      <c r="N322" s="214"/>
      <c r="O322" s="212"/>
      <c r="P322" s="212"/>
      <c r="Q322" s="212"/>
      <c r="R322" s="213"/>
      <c r="S322" s="209"/>
      <c r="T322" s="210"/>
      <c r="U322" s="210"/>
      <c r="V322" s="210"/>
      <c r="W322" s="211"/>
      <c r="X322" s="209"/>
      <c r="Y322" s="210"/>
      <c r="Z322" s="210"/>
      <c r="AA322" s="210"/>
      <c r="AB322" s="211"/>
      <c r="AC322" s="209"/>
      <c r="AD322" s="210"/>
      <c r="AE322" s="210"/>
      <c r="AF322" s="210"/>
      <c r="AG322" s="211"/>
      <c r="AH322" s="209"/>
      <c r="AI322" s="210"/>
      <c r="AJ322" s="210"/>
      <c r="AK322" s="210"/>
      <c r="AL322" s="211"/>
      <c r="AM322" s="209"/>
      <c r="AN322" s="210"/>
      <c r="AO322" s="210"/>
      <c r="AP322" s="210"/>
      <c r="AQ322" s="211"/>
      <c r="AR322" s="209"/>
      <c r="AS322" s="39"/>
      <c r="AT322" s="152">
        <f t="shared" si="16"/>
        <v>0</v>
      </c>
      <c r="AU322" s="87">
        <f t="shared" si="17"/>
        <v>0</v>
      </c>
      <c r="AV322" s="88">
        <f t="shared" si="18"/>
        <v>0</v>
      </c>
      <c r="AW322" s="152">
        <f t="shared" si="19"/>
        <v>0</v>
      </c>
    </row>
    <row r="323" spans="1:52" ht="12" customHeight="1">
      <c r="A323" s="153"/>
      <c r="B323" s="54" t="s">
        <v>401</v>
      </c>
      <c r="C323" s="38">
        <v>1</v>
      </c>
      <c r="D323" s="214"/>
      <c r="E323" s="212"/>
      <c r="F323" s="212"/>
      <c r="G323" s="212"/>
      <c r="H323" s="213"/>
      <c r="I323" s="214"/>
      <c r="J323" s="212"/>
      <c r="K323" s="212"/>
      <c r="L323" s="212"/>
      <c r="M323" s="213"/>
      <c r="N323" s="214"/>
      <c r="O323" s="212"/>
      <c r="P323" s="212"/>
      <c r="Q323" s="212"/>
      <c r="R323" s="213"/>
      <c r="S323" s="209"/>
      <c r="T323" s="210"/>
      <c r="U323" s="210"/>
      <c r="V323" s="210"/>
      <c r="W323" s="211"/>
      <c r="X323" s="209"/>
      <c r="Y323" s="210"/>
      <c r="Z323" s="210"/>
      <c r="AA323" s="210"/>
      <c r="AB323" s="211"/>
      <c r="AC323" s="209"/>
      <c r="AD323" s="210"/>
      <c r="AE323" s="210"/>
      <c r="AF323" s="210"/>
      <c r="AG323" s="211"/>
      <c r="AH323" s="209"/>
      <c r="AI323" s="210"/>
      <c r="AJ323" s="210"/>
      <c r="AK323" s="210"/>
      <c r="AL323" s="211"/>
      <c r="AM323" s="209"/>
      <c r="AN323" s="210"/>
      <c r="AO323" s="210"/>
      <c r="AP323" s="210"/>
      <c r="AQ323" s="211"/>
      <c r="AR323" s="209"/>
      <c r="AS323" s="39"/>
      <c r="AT323" s="152">
        <f t="shared" si="16"/>
        <v>0</v>
      </c>
      <c r="AU323" s="87">
        <f t="shared" si="17"/>
        <v>0</v>
      </c>
      <c r="AV323" s="88">
        <f t="shared" si="18"/>
        <v>0</v>
      </c>
      <c r="AW323" s="152">
        <f t="shared" si="19"/>
        <v>0</v>
      </c>
    </row>
    <row r="324" spans="1:52" ht="12" customHeight="1">
      <c r="A324" s="153"/>
      <c r="B324" s="54" t="s">
        <v>402</v>
      </c>
      <c r="C324" s="38">
        <v>0</v>
      </c>
      <c r="D324" s="214"/>
      <c r="E324" s="212"/>
      <c r="F324" s="212"/>
      <c r="G324" s="212"/>
      <c r="H324" s="213"/>
      <c r="I324" s="214"/>
      <c r="J324" s="212"/>
      <c r="K324" s="212"/>
      <c r="L324" s="212"/>
      <c r="M324" s="213"/>
      <c r="N324" s="214"/>
      <c r="O324" s="212"/>
      <c r="P324" s="212"/>
      <c r="Q324" s="212"/>
      <c r="R324" s="213"/>
      <c r="S324" s="209"/>
      <c r="T324" s="210"/>
      <c r="U324" s="210"/>
      <c r="V324" s="210"/>
      <c r="W324" s="211"/>
      <c r="X324" s="209"/>
      <c r="Y324" s="210"/>
      <c r="Z324" s="210"/>
      <c r="AA324" s="210"/>
      <c r="AB324" s="211"/>
      <c r="AC324" s="209"/>
      <c r="AD324" s="210"/>
      <c r="AE324" s="210"/>
      <c r="AF324" s="210"/>
      <c r="AG324" s="211"/>
      <c r="AH324" s="209"/>
      <c r="AI324" s="210"/>
      <c r="AJ324" s="210"/>
      <c r="AK324" s="210"/>
      <c r="AL324" s="211"/>
      <c r="AM324" s="209"/>
      <c r="AN324" s="210"/>
      <c r="AO324" s="210"/>
      <c r="AP324" s="210"/>
      <c r="AQ324" s="211"/>
      <c r="AR324" s="209"/>
      <c r="AS324" s="39"/>
      <c r="AT324" s="152">
        <f t="shared" si="16"/>
        <v>0</v>
      </c>
      <c r="AU324" s="87">
        <f t="shared" si="17"/>
        <v>0</v>
      </c>
      <c r="AV324" s="88">
        <f t="shared" si="18"/>
        <v>0</v>
      </c>
      <c r="AW324" s="152">
        <f t="shared" si="19"/>
        <v>0</v>
      </c>
      <c r="AY324" s="24"/>
      <c r="AZ324" s="24"/>
    </row>
    <row r="325" spans="1:52" ht="12" customHeight="1" thickBot="1">
      <c r="A325" s="157"/>
      <c r="B325" s="59" t="s">
        <v>403</v>
      </c>
      <c r="C325" s="34">
        <v>1</v>
      </c>
      <c r="D325" s="232"/>
      <c r="E325" s="230"/>
      <c r="F325" s="230"/>
      <c r="G325" s="230"/>
      <c r="H325" s="231"/>
      <c r="I325" s="232"/>
      <c r="J325" s="230"/>
      <c r="K325" s="230"/>
      <c r="L325" s="230"/>
      <c r="M325" s="231"/>
      <c r="N325" s="232"/>
      <c r="O325" s="230"/>
      <c r="P325" s="230"/>
      <c r="Q325" s="230"/>
      <c r="R325" s="231"/>
      <c r="S325" s="227"/>
      <c r="T325" s="228"/>
      <c r="U325" s="228"/>
      <c r="V325" s="228"/>
      <c r="W325" s="229"/>
      <c r="X325" s="227"/>
      <c r="Y325" s="228"/>
      <c r="Z325" s="228"/>
      <c r="AA325" s="228"/>
      <c r="AB325" s="229"/>
      <c r="AC325" s="227"/>
      <c r="AD325" s="228"/>
      <c r="AE325" s="228"/>
      <c r="AF325" s="228"/>
      <c r="AG325" s="229"/>
      <c r="AH325" s="227"/>
      <c r="AI325" s="228"/>
      <c r="AJ325" s="228"/>
      <c r="AK325" s="228"/>
      <c r="AL325" s="229"/>
      <c r="AM325" s="227"/>
      <c r="AN325" s="228"/>
      <c r="AO325" s="228"/>
      <c r="AP325" s="228"/>
      <c r="AQ325" s="229"/>
      <c r="AR325" s="227"/>
      <c r="AS325" s="426"/>
      <c r="AT325" s="158">
        <f t="shared" si="16"/>
        <v>0</v>
      </c>
      <c r="AU325" s="65">
        <f t="shared" si="17"/>
        <v>0</v>
      </c>
      <c r="AV325" s="67">
        <f t="shared" si="18"/>
        <v>0</v>
      </c>
      <c r="AW325" s="158">
        <f t="shared" si="19"/>
        <v>0</v>
      </c>
      <c r="AY325" s="24"/>
      <c r="AZ325" s="24"/>
    </row>
    <row r="326" spans="1:52" ht="12" customHeight="1">
      <c r="A326" s="151"/>
      <c r="B326" s="55" t="s">
        <v>404</v>
      </c>
      <c r="C326" s="86">
        <v>0</v>
      </c>
      <c r="D326" s="207"/>
      <c r="E326" s="205"/>
      <c r="F326" s="205"/>
      <c r="G326" s="205"/>
      <c r="H326" s="206"/>
      <c r="I326" s="207"/>
      <c r="J326" s="205"/>
      <c r="K326" s="205"/>
      <c r="L326" s="205"/>
      <c r="M326" s="206"/>
      <c r="N326" s="207"/>
      <c r="O326" s="205"/>
      <c r="P326" s="205"/>
      <c r="Q326" s="205"/>
      <c r="R326" s="206"/>
      <c r="S326" s="202"/>
      <c r="T326" s="203"/>
      <c r="U326" s="203"/>
      <c r="V326" s="203"/>
      <c r="W326" s="204"/>
      <c r="X326" s="202"/>
      <c r="Y326" s="203"/>
      <c r="Z326" s="203"/>
      <c r="AA326" s="203"/>
      <c r="AB326" s="204"/>
      <c r="AC326" s="202"/>
      <c r="AD326" s="203"/>
      <c r="AE326" s="203"/>
      <c r="AF326" s="203"/>
      <c r="AG326" s="204"/>
      <c r="AH326" s="202"/>
      <c r="AI326" s="203"/>
      <c r="AJ326" s="203"/>
      <c r="AK326" s="203"/>
      <c r="AL326" s="204"/>
      <c r="AM326" s="238"/>
      <c r="AN326" s="233"/>
      <c r="AO326" s="233"/>
      <c r="AP326" s="233"/>
      <c r="AQ326" s="239"/>
      <c r="AR326" s="238"/>
      <c r="AS326" s="424"/>
      <c r="AT326" s="163">
        <f t="shared" si="16"/>
        <v>0</v>
      </c>
      <c r="AU326" s="87">
        <f t="shared" si="17"/>
        <v>0</v>
      </c>
      <c r="AV326" s="88">
        <f t="shared" si="18"/>
        <v>0</v>
      </c>
      <c r="AW326" s="152">
        <f t="shared" si="19"/>
        <v>0</v>
      </c>
      <c r="AY326" s="24"/>
      <c r="AZ326" s="24"/>
    </row>
    <row r="327" spans="1:52" ht="12" customHeight="1">
      <c r="A327" s="153"/>
      <c r="B327" s="54" t="s">
        <v>405</v>
      </c>
      <c r="C327" s="38">
        <v>1</v>
      </c>
      <c r="D327" s="214"/>
      <c r="E327" s="212"/>
      <c r="F327" s="212"/>
      <c r="G327" s="212"/>
      <c r="H327" s="213"/>
      <c r="I327" s="214"/>
      <c r="J327" s="212"/>
      <c r="K327" s="212"/>
      <c r="L327" s="212"/>
      <c r="M327" s="213"/>
      <c r="N327" s="214"/>
      <c r="O327" s="212"/>
      <c r="P327" s="212"/>
      <c r="Q327" s="212"/>
      <c r="R327" s="213"/>
      <c r="S327" s="209"/>
      <c r="T327" s="210"/>
      <c r="U327" s="210"/>
      <c r="V327" s="210"/>
      <c r="W327" s="211"/>
      <c r="X327" s="209"/>
      <c r="Y327" s="210"/>
      <c r="Z327" s="210"/>
      <c r="AA327" s="210"/>
      <c r="AB327" s="211"/>
      <c r="AC327" s="209"/>
      <c r="AD327" s="210"/>
      <c r="AE327" s="210"/>
      <c r="AF327" s="210"/>
      <c r="AG327" s="211"/>
      <c r="AH327" s="209"/>
      <c r="AI327" s="210"/>
      <c r="AJ327" s="210"/>
      <c r="AK327" s="210"/>
      <c r="AL327" s="211"/>
      <c r="AM327" s="209"/>
      <c r="AN327" s="210"/>
      <c r="AO327" s="210"/>
      <c r="AP327" s="210"/>
      <c r="AQ327" s="211"/>
      <c r="AR327" s="209"/>
      <c r="AS327" s="39"/>
      <c r="AT327" s="152">
        <f t="shared" ref="AT327:AT364" si="20">COUNTIF(D327:R327,1)*2+COUNTIF(S327,1)*3+COUNTIF(T327:V327,1)*2+COUNTIF(W327:AM327,1)*3+COUNTIF(AN327:AR327,1)*2</f>
        <v>0</v>
      </c>
      <c r="AU327" s="87">
        <f t="shared" ref="AU327:AU364" si="21">COUNTIF(D327:R327,1)*2</f>
        <v>0</v>
      </c>
      <c r="AV327" s="88">
        <f t="shared" ref="AV327:AV364" si="22">COUNTIF(S327,1)*3+COUNTIF(T327:V327,1)*2+COUNTIF(W327:AM327,1)*3+COUNTIF(AN327:AR327,1)*2</f>
        <v>0</v>
      </c>
      <c r="AW327" s="152">
        <f t="shared" ref="AW327:AW365" si="23">SUM(AU327:AV327)</f>
        <v>0</v>
      </c>
      <c r="AY327" s="24"/>
      <c r="AZ327" s="24"/>
    </row>
    <row r="328" spans="1:52" ht="12" customHeight="1">
      <c r="A328" s="153"/>
      <c r="B328" s="54" t="s">
        <v>406</v>
      </c>
      <c r="C328" s="38">
        <v>0</v>
      </c>
      <c r="D328" s="214"/>
      <c r="E328" s="212"/>
      <c r="F328" s="212"/>
      <c r="G328" s="212"/>
      <c r="H328" s="213"/>
      <c r="I328" s="214"/>
      <c r="J328" s="212"/>
      <c r="K328" s="212"/>
      <c r="L328" s="212"/>
      <c r="M328" s="213"/>
      <c r="N328" s="214"/>
      <c r="O328" s="212"/>
      <c r="P328" s="212"/>
      <c r="Q328" s="212"/>
      <c r="R328" s="213"/>
      <c r="S328" s="209"/>
      <c r="T328" s="210"/>
      <c r="U328" s="210"/>
      <c r="V328" s="210"/>
      <c r="W328" s="211"/>
      <c r="X328" s="209"/>
      <c r="Y328" s="210"/>
      <c r="Z328" s="210"/>
      <c r="AA328" s="210"/>
      <c r="AB328" s="211"/>
      <c r="AC328" s="209"/>
      <c r="AD328" s="210"/>
      <c r="AE328" s="210"/>
      <c r="AF328" s="210"/>
      <c r="AG328" s="211"/>
      <c r="AH328" s="209"/>
      <c r="AI328" s="210"/>
      <c r="AJ328" s="210"/>
      <c r="AK328" s="210"/>
      <c r="AL328" s="211"/>
      <c r="AM328" s="209"/>
      <c r="AN328" s="210"/>
      <c r="AO328" s="210"/>
      <c r="AP328" s="210"/>
      <c r="AQ328" s="211"/>
      <c r="AR328" s="209"/>
      <c r="AS328" s="39"/>
      <c r="AT328" s="152">
        <f t="shared" si="20"/>
        <v>0</v>
      </c>
      <c r="AU328" s="87">
        <f t="shared" si="21"/>
        <v>0</v>
      </c>
      <c r="AV328" s="88">
        <f t="shared" si="22"/>
        <v>0</v>
      </c>
      <c r="AW328" s="152">
        <f t="shared" si="23"/>
        <v>0</v>
      </c>
      <c r="AY328" s="24"/>
      <c r="AZ328" s="24"/>
    </row>
    <row r="329" spans="1:52" ht="12" customHeight="1">
      <c r="A329" s="153"/>
      <c r="B329" s="54" t="s">
        <v>407</v>
      </c>
      <c r="C329" s="38">
        <v>1</v>
      </c>
      <c r="D329" s="214"/>
      <c r="E329" s="212"/>
      <c r="F329" s="212"/>
      <c r="G329" s="212"/>
      <c r="H329" s="213"/>
      <c r="I329" s="214"/>
      <c r="J329" s="212"/>
      <c r="K329" s="212"/>
      <c r="L329" s="212"/>
      <c r="M329" s="213"/>
      <c r="N329" s="214"/>
      <c r="O329" s="212"/>
      <c r="P329" s="212"/>
      <c r="Q329" s="212"/>
      <c r="R329" s="213"/>
      <c r="S329" s="209"/>
      <c r="T329" s="210"/>
      <c r="U329" s="210"/>
      <c r="V329" s="210"/>
      <c r="W329" s="211"/>
      <c r="X329" s="209"/>
      <c r="Y329" s="210"/>
      <c r="Z329" s="210"/>
      <c r="AA329" s="210"/>
      <c r="AB329" s="211"/>
      <c r="AC329" s="209"/>
      <c r="AD329" s="210"/>
      <c r="AE329" s="210"/>
      <c r="AF329" s="210"/>
      <c r="AG329" s="211"/>
      <c r="AH329" s="209"/>
      <c r="AI329" s="210"/>
      <c r="AJ329" s="210"/>
      <c r="AK329" s="210"/>
      <c r="AL329" s="211"/>
      <c r="AM329" s="209"/>
      <c r="AN329" s="210"/>
      <c r="AO329" s="210"/>
      <c r="AP329" s="210"/>
      <c r="AQ329" s="211"/>
      <c r="AR329" s="209"/>
      <c r="AS329" s="39"/>
      <c r="AT329" s="152">
        <f t="shared" si="20"/>
        <v>0</v>
      </c>
      <c r="AU329" s="87">
        <f t="shared" si="21"/>
        <v>0</v>
      </c>
      <c r="AV329" s="88">
        <f t="shared" si="22"/>
        <v>0</v>
      </c>
      <c r="AW329" s="152">
        <f t="shared" si="23"/>
        <v>0</v>
      </c>
      <c r="AY329" s="24"/>
      <c r="AZ329" s="24"/>
    </row>
    <row r="330" spans="1:52" ht="12" customHeight="1" thickBot="1">
      <c r="A330" s="154"/>
      <c r="B330" s="56" t="s">
        <v>408</v>
      </c>
      <c r="C330" s="46">
        <v>0</v>
      </c>
      <c r="D330" s="220"/>
      <c r="E330" s="218"/>
      <c r="F330" s="218"/>
      <c r="G330" s="218"/>
      <c r="H330" s="219"/>
      <c r="I330" s="220"/>
      <c r="J330" s="218"/>
      <c r="K330" s="218"/>
      <c r="L330" s="218"/>
      <c r="M330" s="219"/>
      <c r="N330" s="220"/>
      <c r="O330" s="218"/>
      <c r="P330" s="218"/>
      <c r="Q330" s="218"/>
      <c r="R330" s="219"/>
      <c r="S330" s="215"/>
      <c r="T330" s="216"/>
      <c r="U330" s="216"/>
      <c r="V330" s="216"/>
      <c r="W330" s="217"/>
      <c r="X330" s="215"/>
      <c r="Y330" s="216"/>
      <c r="Z330" s="216"/>
      <c r="AA330" s="216"/>
      <c r="AB330" s="217"/>
      <c r="AC330" s="215"/>
      <c r="AD330" s="216"/>
      <c r="AE330" s="216"/>
      <c r="AF330" s="216"/>
      <c r="AG330" s="217"/>
      <c r="AH330" s="215"/>
      <c r="AI330" s="216"/>
      <c r="AJ330" s="216"/>
      <c r="AK330" s="216"/>
      <c r="AL330" s="217"/>
      <c r="AM330" s="215"/>
      <c r="AN330" s="216"/>
      <c r="AO330" s="216"/>
      <c r="AP330" s="216"/>
      <c r="AQ330" s="217"/>
      <c r="AR330" s="215"/>
      <c r="AS330" s="425"/>
      <c r="AT330" s="155">
        <f t="shared" si="20"/>
        <v>0</v>
      </c>
      <c r="AU330" s="68">
        <f t="shared" si="21"/>
        <v>0</v>
      </c>
      <c r="AV330" s="69">
        <f t="shared" si="22"/>
        <v>0</v>
      </c>
      <c r="AW330" s="155">
        <f t="shared" si="23"/>
        <v>0</v>
      </c>
      <c r="AY330" s="24"/>
      <c r="AZ330" s="24"/>
    </row>
    <row r="331" spans="1:52" ht="12" customHeight="1">
      <c r="A331" s="156"/>
      <c r="B331" s="57" t="s">
        <v>409</v>
      </c>
      <c r="C331" s="33">
        <v>1</v>
      </c>
      <c r="D331" s="226"/>
      <c r="E331" s="224"/>
      <c r="F331" s="224"/>
      <c r="G331" s="224"/>
      <c r="H331" s="225"/>
      <c r="I331" s="226"/>
      <c r="J331" s="224"/>
      <c r="K331" s="224"/>
      <c r="L331" s="224"/>
      <c r="M331" s="225"/>
      <c r="N331" s="226"/>
      <c r="O331" s="224"/>
      <c r="P331" s="224"/>
      <c r="Q331" s="224"/>
      <c r="R331" s="225"/>
      <c r="S331" s="221"/>
      <c r="T331" s="222"/>
      <c r="U331" s="222"/>
      <c r="V331" s="222"/>
      <c r="W331" s="223"/>
      <c r="X331" s="221"/>
      <c r="Y331" s="222"/>
      <c r="Z331" s="222"/>
      <c r="AA331" s="222"/>
      <c r="AB331" s="223"/>
      <c r="AC331" s="221"/>
      <c r="AD331" s="222"/>
      <c r="AE331" s="222"/>
      <c r="AF331" s="222"/>
      <c r="AG331" s="223"/>
      <c r="AH331" s="221"/>
      <c r="AI331" s="222"/>
      <c r="AJ331" s="222"/>
      <c r="AK331" s="222"/>
      <c r="AL331" s="223"/>
      <c r="AM331" s="221"/>
      <c r="AN331" s="222"/>
      <c r="AO331" s="222"/>
      <c r="AP331" s="222"/>
      <c r="AQ331" s="223"/>
      <c r="AR331" s="221"/>
      <c r="AS331" s="424"/>
      <c r="AT331" s="152">
        <f t="shared" si="20"/>
        <v>0</v>
      </c>
      <c r="AU331" s="87">
        <f t="shared" si="21"/>
        <v>0</v>
      </c>
      <c r="AV331" s="88">
        <f t="shared" si="22"/>
        <v>0</v>
      </c>
      <c r="AW331" s="152">
        <f t="shared" si="23"/>
        <v>0</v>
      </c>
      <c r="AY331" s="24"/>
      <c r="AZ331" s="24"/>
    </row>
    <row r="332" spans="1:52" ht="12" customHeight="1">
      <c r="A332" s="153"/>
      <c r="B332" s="54" t="s">
        <v>410</v>
      </c>
      <c r="C332" s="38">
        <v>0</v>
      </c>
      <c r="D332" s="214"/>
      <c r="E332" s="212"/>
      <c r="F332" s="212"/>
      <c r="G332" s="212"/>
      <c r="H332" s="213"/>
      <c r="I332" s="214"/>
      <c r="J332" s="212"/>
      <c r="K332" s="212"/>
      <c r="L332" s="212"/>
      <c r="M332" s="213"/>
      <c r="N332" s="214"/>
      <c r="O332" s="212"/>
      <c r="P332" s="212"/>
      <c r="Q332" s="212"/>
      <c r="R332" s="213"/>
      <c r="S332" s="209"/>
      <c r="T332" s="210"/>
      <c r="U332" s="210"/>
      <c r="V332" s="210"/>
      <c r="W332" s="211"/>
      <c r="X332" s="209"/>
      <c r="Y332" s="210"/>
      <c r="Z332" s="210"/>
      <c r="AA332" s="210"/>
      <c r="AB332" s="211"/>
      <c r="AC332" s="209"/>
      <c r="AD332" s="210"/>
      <c r="AE332" s="210"/>
      <c r="AF332" s="210"/>
      <c r="AG332" s="211"/>
      <c r="AH332" s="209"/>
      <c r="AI332" s="210"/>
      <c r="AJ332" s="210"/>
      <c r="AK332" s="210"/>
      <c r="AL332" s="211"/>
      <c r="AM332" s="209"/>
      <c r="AN332" s="210"/>
      <c r="AO332" s="210"/>
      <c r="AP332" s="210"/>
      <c r="AQ332" s="211"/>
      <c r="AR332" s="209"/>
      <c r="AS332" s="39"/>
      <c r="AT332" s="152">
        <f t="shared" si="20"/>
        <v>0</v>
      </c>
      <c r="AU332" s="87">
        <f t="shared" si="21"/>
        <v>0</v>
      </c>
      <c r="AV332" s="88">
        <f t="shared" si="22"/>
        <v>0</v>
      </c>
      <c r="AW332" s="152">
        <f t="shared" si="23"/>
        <v>0</v>
      </c>
      <c r="AY332" s="24"/>
      <c r="AZ332" s="24"/>
    </row>
    <row r="333" spans="1:52" ht="12" customHeight="1">
      <c r="A333" s="153"/>
      <c r="B333" s="54" t="s">
        <v>411</v>
      </c>
      <c r="C333" s="38">
        <v>1</v>
      </c>
      <c r="D333" s="214"/>
      <c r="E333" s="212"/>
      <c r="F333" s="212"/>
      <c r="G333" s="212"/>
      <c r="H333" s="213"/>
      <c r="I333" s="214"/>
      <c r="J333" s="212"/>
      <c r="K333" s="212"/>
      <c r="L333" s="212"/>
      <c r="M333" s="213"/>
      <c r="N333" s="214"/>
      <c r="O333" s="212"/>
      <c r="P333" s="212"/>
      <c r="Q333" s="212"/>
      <c r="R333" s="213"/>
      <c r="S333" s="209"/>
      <c r="T333" s="210"/>
      <c r="U333" s="210"/>
      <c r="V333" s="210"/>
      <c r="W333" s="211"/>
      <c r="X333" s="209"/>
      <c r="Y333" s="210"/>
      <c r="Z333" s="210"/>
      <c r="AA333" s="210"/>
      <c r="AB333" s="211"/>
      <c r="AC333" s="209"/>
      <c r="AD333" s="210"/>
      <c r="AE333" s="210"/>
      <c r="AF333" s="210"/>
      <c r="AG333" s="211"/>
      <c r="AH333" s="209"/>
      <c r="AI333" s="210"/>
      <c r="AJ333" s="210"/>
      <c r="AK333" s="210"/>
      <c r="AL333" s="211"/>
      <c r="AM333" s="209"/>
      <c r="AN333" s="210"/>
      <c r="AO333" s="210"/>
      <c r="AP333" s="210"/>
      <c r="AQ333" s="211"/>
      <c r="AR333" s="209"/>
      <c r="AS333" s="39"/>
      <c r="AT333" s="152">
        <f t="shared" si="20"/>
        <v>0</v>
      </c>
      <c r="AU333" s="87">
        <f t="shared" si="21"/>
        <v>0</v>
      </c>
      <c r="AV333" s="88">
        <f t="shared" si="22"/>
        <v>0</v>
      </c>
      <c r="AW333" s="152">
        <f t="shared" si="23"/>
        <v>0</v>
      </c>
      <c r="AY333" s="24"/>
      <c r="AZ333" s="24"/>
    </row>
    <row r="334" spans="1:52" ht="12" customHeight="1">
      <c r="A334" s="153"/>
      <c r="B334" s="54" t="s">
        <v>412</v>
      </c>
      <c r="C334" s="38">
        <v>0</v>
      </c>
      <c r="D334" s="214"/>
      <c r="E334" s="212"/>
      <c r="F334" s="212"/>
      <c r="G334" s="212"/>
      <c r="H334" s="213"/>
      <c r="I334" s="214"/>
      <c r="J334" s="212"/>
      <c r="K334" s="212"/>
      <c r="L334" s="212"/>
      <c r="M334" s="213"/>
      <c r="N334" s="214"/>
      <c r="O334" s="212"/>
      <c r="P334" s="212"/>
      <c r="Q334" s="212"/>
      <c r="R334" s="213"/>
      <c r="S334" s="209"/>
      <c r="T334" s="210"/>
      <c r="U334" s="210"/>
      <c r="V334" s="210"/>
      <c r="W334" s="211"/>
      <c r="X334" s="209"/>
      <c r="Y334" s="210"/>
      <c r="Z334" s="210"/>
      <c r="AA334" s="210"/>
      <c r="AB334" s="211"/>
      <c r="AC334" s="209"/>
      <c r="AD334" s="210"/>
      <c r="AE334" s="210"/>
      <c r="AF334" s="210"/>
      <c r="AG334" s="211"/>
      <c r="AH334" s="209"/>
      <c r="AI334" s="210"/>
      <c r="AJ334" s="210"/>
      <c r="AK334" s="210"/>
      <c r="AL334" s="211"/>
      <c r="AM334" s="209"/>
      <c r="AN334" s="210"/>
      <c r="AO334" s="210"/>
      <c r="AP334" s="210"/>
      <c r="AQ334" s="211"/>
      <c r="AR334" s="209"/>
      <c r="AS334" s="39"/>
      <c r="AT334" s="152">
        <f t="shared" si="20"/>
        <v>0</v>
      </c>
      <c r="AU334" s="87">
        <f t="shared" si="21"/>
        <v>0</v>
      </c>
      <c r="AV334" s="88">
        <f t="shared" si="22"/>
        <v>0</v>
      </c>
      <c r="AW334" s="152">
        <f t="shared" si="23"/>
        <v>0</v>
      </c>
      <c r="AY334" s="24"/>
      <c r="AZ334" s="24"/>
    </row>
    <row r="335" spans="1:52" ht="12" customHeight="1" thickBot="1">
      <c r="A335" s="157"/>
      <c r="B335" s="59" t="s">
        <v>413</v>
      </c>
      <c r="C335" s="34">
        <v>1</v>
      </c>
      <c r="D335" s="232"/>
      <c r="E335" s="230"/>
      <c r="F335" s="230"/>
      <c r="G335" s="230"/>
      <c r="H335" s="231"/>
      <c r="I335" s="232"/>
      <c r="J335" s="230"/>
      <c r="K335" s="230"/>
      <c r="L335" s="230"/>
      <c r="M335" s="231"/>
      <c r="N335" s="232"/>
      <c r="O335" s="230"/>
      <c r="P335" s="230"/>
      <c r="Q335" s="230"/>
      <c r="R335" s="231"/>
      <c r="S335" s="227"/>
      <c r="T335" s="228"/>
      <c r="U335" s="228"/>
      <c r="V335" s="228"/>
      <c r="W335" s="229"/>
      <c r="X335" s="227"/>
      <c r="Y335" s="228"/>
      <c r="Z335" s="228"/>
      <c r="AA335" s="228"/>
      <c r="AB335" s="229"/>
      <c r="AC335" s="227"/>
      <c r="AD335" s="228"/>
      <c r="AE335" s="228"/>
      <c r="AF335" s="228"/>
      <c r="AG335" s="229"/>
      <c r="AH335" s="227"/>
      <c r="AI335" s="228"/>
      <c r="AJ335" s="228"/>
      <c r="AK335" s="228"/>
      <c r="AL335" s="229"/>
      <c r="AM335" s="227"/>
      <c r="AN335" s="228"/>
      <c r="AO335" s="228"/>
      <c r="AP335" s="228"/>
      <c r="AQ335" s="229"/>
      <c r="AR335" s="227"/>
      <c r="AS335" s="426"/>
      <c r="AT335" s="158">
        <f t="shared" si="20"/>
        <v>0</v>
      </c>
      <c r="AU335" s="65">
        <f t="shared" si="21"/>
        <v>0</v>
      </c>
      <c r="AV335" s="67">
        <f t="shared" si="22"/>
        <v>0</v>
      </c>
      <c r="AW335" s="158">
        <f t="shared" si="23"/>
        <v>0</v>
      </c>
      <c r="AY335" s="24"/>
      <c r="AZ335" s="24"/>
    </row>
    <row r="336" spans="1:52" ht="12" customHeight="1">
      <c r="A336" s="159"/>
      <c r="B336" s="55" t="s">
        <v>414</v>
      </c>
      <c r="C336" s="86">
        <v>0</v>
      </c>
      <c r="D336" s="207"/>
      <c r="E336" s="205"/>
      <c r="F336" s="205"/>
      <c r="G336" s="205"/>
      <c r="H336" s="206"/>
      <c r="I336" s="207"/>
      <c r="J336" s="205"/>
      <c r="K336" s="205"/>
      <c r="L336" s="205"/>
      <c r="M336" s="206"/>
      <c r="N336" s="207"/>
      <c r="O336" s="205"/>
      <c r="P336" s="205"/>
      <c r="Q336" s="205"/>
      <c r="R336" s="206"/>
      <c r="S336" s="202"/>
      <c r="T336" s="203"/>
      <c r="U336" s="203"/>
      <c r="V336" s="203"/>
      <c r="W336" s="204"/>
      <c r="X336" s="202"/>
      <c r="Y336" s="203"/>
      <c r="Z336" s="203"/>
      <c r="AA336" s="203"/>
      <c r="AB336" s="204"/>
      <c r="AC336" s="202"/>
      <c r="AD336" s="203"/>
      <c r="AE336" s="203"/>
      <c r="AF336" s="203"/>
      <c r="AG336" s="204"/>
      <c r="AH336" s="202"/>
      <c r="AI336" s="203"/>
      <c r="AJ336" s="203"/>
      <c r="AK336" s="203"/>
      <c r="AL336" s="204"/>
      <c r="AM336" s="238"/>
      <c r="AN336" s="233"/>
      <c r="AO336" s="233"/>
      <c r="AP336" s="233"/>
      <c r="AQ336" s="239"/>
      <c r="AR336" s="238"/>
      <c r="AS336" s="424"/>
      <c r="AT336" s="163">
        <f t="shared" si="20"/>
        <v>0</v>
      </c>
      <c r="AU336" s="87">
        <f t="shared" si="21"/>
        <v>0</v>
      </c>
      <c r="AV336" s="88">
        <f t="shared" si="22"/>
        <v>0</v>
      </c>
      <c r="AW336" s="152">
        <f t="shared" si="23"/>
        <v>0</v>
      </c>
      <c r="AY336" s="24"/>
      <c r="AZ336" s="24"/>
    </row>
    <row r="337" spans="1:52" ht="12" customHeight="1">
      <c r="A337" s="153"/>
      <c r="B337" s="54" t="s">
        <v>415</v>
      </c>
      <c r="C337" s="38">
        <v>1</v>
      </c>
      <c r="D337" s="214"/>
      <c r="E337" s="212"/>
      <c r="F337" s="212"/>
      <c r="G337" s="212"/>
      <c r="H337" s="213"/>
      <c r="I337" s="214"/>
      <c r="J337" s="212"/>
      <c r="K337" s="212"/>
      <c r="L337" s="212"/>
      <c r="M337" s="213"/>
      <c r="N337" s="214"/>
      <c r="O337" s="212"/>
      <c r="P337" s="212"/>
      <c r="Q337" s="212"/>
      <c r="R337" s="213"/>
      <c r="S337" s="209"/>
      <c r="T337" s="210"/>
      <c r="U337" s="210"/>
      <c r="V337" s="210"/>
      <c r="W337" s="211"/>
      <c r="X337" s="209"/>
      <c r="Y337" s="210"/>
      <c r="Z337" s="210"/>
      <c r="AA337" s="210"/>
      <c r="AB337" s="211"/>
      <c r="AC337" s="209"/>
      <c r="AD337" s="210"/>
      <c r="AE337" s="210"/>
      <c r="AF337" s="210"/>
      <c r="AG337" s="211"/>
      <c r="AH337" s="209"/>
      <c r="AI337" s="210"/>
      <c r="AJ337" s="210"/>
      <c r="AK337" s="210"/>
      <c r="AL337" s="211"/>
      <c r="AM337" s="209"/>
      <c r="AN337" s="210"/>
      <c r="AO337" s="210"/>
      <c r="AP337" s="210"/>
      <c r="AQ337" s="211"/>
      <c r="AR337" s="209"/>
      <c r="AS337" s="39"/>
      <c r="AT337" s="152">
        <f t="shared" si="20"/>
        <v>0</v>
      </c>
      <c r="AU337" s="87">
        <f t="shared" si="21"/>
        <v>0</v>
      </c>
      <c r="AV337" s="88">
        <f t="shared" si="22"/>
        <v>0</v>
      </c>
      <c r="AW337" s="152">
        <f t="shared" si="23"/>
        <v>0</v>
      </c>
      <c r="AY337" s="24"/>
      <c r="AZ337" s="24"/>
    </row>
    <row r="338" spans="1:52" ht="12" customHeight="1">
      <c r="A338" s="153"/>
      <c r="B338" s="54" t="s">
        <v>416</v>
      </c>
      <c r="C338" s="38">
        <v>0</v>
      </c>
      <c r="D338" s="214"/>
      <c r="E338" s="212"/>
      <c r="F338" s="212"/>
      <c r="G338" s="212"/>
      <c r="H338" s="213"/>
      <c r="I338" s="214"/>
      <c r="J338" s="212"/>
      <c r="K338" s="212"/>
      <c r="L338" s="212"/>
      <c r="M338" s="213"/>
      <c r="N338" s="214"/>
      <c r="O338" s="212"/>
      <c r="P338" s="212"/>
      <c r="Q338" s="212"/>
      <c r="R338" s="213"/>
      <c r="S338" s="209"/>
      <c r="T338" s="210"/>
      <c r="U338" s="210"/>
      <c r="V338" s="210"/>
      <c r="W338" s="211"/>
      <c r="X338" s="209"/>
      <c r="Y338" s="210"/>
      <c r="Z338" s="210"/>
      <c r="AA338" s="210"/>
      <c r="AB338" s="211"/>
      <c r="AC338" s="209"/>
      <c r="AD338" s="210"/>
      <c r="AE338" s="210"/>
      <c r="AF338" s="210"/>
      <c r="AG338" s="211"/>
      <c r="AH338" s="209"/>
      <c r="AI338" s="210"/>
      <c r="AJ338" s="210"/>
      <c r="AK338" s="210"/>
      <c r="AL338" s="211"/>
      <c r="AM338" s="209"/>
      <c r="AN338" s="210"/>
      <c r="AO338" s="210"/>
      <c r="AP338" s="210"/>
      <c r="AQ338" s="211"/>
      <c r="AR338" s="209"/>
      <c r="AS338" s="39"/>
      <c r="AT338" s="152">
        <f t="shared" si="20"/>
        <v>0</v>
      </c>
      <c r="AU338" s="87">
        <f t="shared" si="21"/>
        <v>0</v>
      </c>
      <c r="AV338" s="88">
        <f t="shared" si="22"/>
        <v>0</v>
      </c>
      <c r="AW338" s="152">
        <f t="shared" si="23"/>
        <v>0</v>
      </c>
      <c r="AY338" s="24"/>
      <c r="AZ338" s="24"/>
    </row>
    <row r="339" spans="1:52" ht="12" customHeight="1">
      <c r="A339" s="153"/>
      <c r="B339" s="54" t="s">
        <v>417</v>
      </c>
      <c r="C339" s="38">
        <v>1</v>
      </c>
      <c r="D339" s="214"/>
      <c r="E339" s="212"/>
      <c r="F339" s="212"/>
      <c r="G339" s="212"/>
      <c r="H339" s="213"/>
      <c r="I339" s="214"/>
      <c r="J339" s="212"/>
      <c r="K339" s="212"/>
      <c r="L339" s="212"/>
      <c r="M339" s="213"/>
      <c r="N339" s="214"/>
      <c r="O339" s="212"/>
      <c r="P339" s="212"/>
      <c r="Q339" s="212"/>
      <c r="R339" s="213"/>
      <c r="S339" s="209"/>
      <c r="T339" s="210"/>
      <c r="U339" s="210"/>
      <c r="V339" s="210"/>
      <c r="W339" s="211"/>
      <c r="X339" s="209"/>
      <c r="Y339" s="210"/>
      <c r="Z339" s="210"/>
      <c r="AA339" s="210"/>
      <c r="AB339" s="211"/>
      <c r="AC339" s="209"/>
      <c r="AD339" s="210"/>
      <c r="AE339" s="210"/>
      <c r="AF339" s="210"/>
      <c r="AG339" s="211"/>
      <c r="AH339" s="209"/>
      <c r="AI339" s="210"/>
      <c r="AJ339" s="210"/>
      <c r="AK339" s="210"/>
      <c r="AL339" s="211"/>
      <c r="AM339" s="209"/>
      <c r="AN339" s="210"/>
      <c r="AO339" s="210"/>
      <c r="AP339" s="210"/>
      <c r="AQ339" s="211"/>
      <c r="AR339" s="209"/>
      <c r="AS339" s="39"/>
      <c r="AT339" s="152">
        <f t="shared" si="20"/>
        <v>0</v>
      </c>
      <c r="AU339" s="87">
        <f t="shared" si="21"/>
        <v>0</v>
      </c>
      <c r="AV339" s="88">
        <f t="shared" si="22"/>
        <v>0</v>
      </c>
      <c r="AW339" s="152">
        <f t="shared" si="23"/>
        <v>0</v>
      </c>
      <c r="AY339" s="24"/>
      <c r="AZ339" s="24"/>
    </row>
    <row r="340" spans="1:52" ht="12" customHeight="1" thickBot="1">
      <c r="A340" s="154"/>
      <c r="B340" s="58" t="s">
        <v>418</v>
      </c>
      <c r="C340" s="46">
        <v>0</v>
      </c>
      <c r="D340" s="220"/>
      <c r="E340" s="218"/>
      <c r="F340" s="218"/>
      <c r="G340" s="218"/>
      <c r="H340" s="219"/>
      <c r="I340" s="220"/>
      <c r="J340" s="218"/>
      <c r="K340" s="218"/>
      <c r="L340" s="218"/>
      <c r="M340" s="219"/>
      <c r="N340" s="220"/>
      <c r="O340" s="218"/>
      <c r="P340" s="218"/>
      <c r="Q340" s="218"/>
      <c r="R340" s="219"/>
      <c r="S340" s="215"/>
      <c r="T340" s="216"/>
      <c r="U340" s="216"/>
      <c r="V340" s="216"/>
      <c r="W340" s="217"/>
      <c r="X340" s="215"/>
      <c r="Y340" s="216"/>
      <c r="Z340" s="216"/>
      <c r="AA340" s="216"/>
      <c r="AB340" s="217"/>
      <c r="AC340" s="215"/>
      <c r="AD340" s="216"/>
      <c r="AE340" s="216"/>
      <c r="AF340" s="216"/>
      <c r="AG340" s="217"/>
      <c r="AH340" s="215"/>
      <c r="AI340" s="216"/>
      <c r="AJ340" s="216"/>
      <c r="AK340" s="216"/>
      <c r="AL340" s="217"/>
      <c r="AM340" s="215"/>
      <c r="AN340" s="216"/>
      <c r="AO340" s="216"/>
      <c r="AP340" s="216"/>
      <c r="AQ340" s="217"/>
      <c r="AR340" s="215"/>
      <c r="AS340" s="425"/>
      <c r="AT340" s="155">
        <f t="shared" si="20"/>
        <v>0</v>
      </c>
      <c r="AU340" s="68">
        <f t="shared" si="21"/>
        <v>0</v>
      </c>
      <c r="AV340" s="69">
        <f t="shared" si="22"/>
        <v>0</v>
      </c>
      <c r="AW340" s="155">
        <f t="shared" si="23"/>
        <v>0</v>
      </c>
      <c r="AY340" s="24"/>
      <c r="AZ340" s="24"/>
    </row>
    <row r="341" spans="1:52" ht="12" customHeight="1">
      <c r="A341" s="156"/>
      <c r="B341" s="55" t="s">
        <v>419</v>
      </c>
      <c r="C341" s="33">
        <v>1</v>
      </c>
      <c r="D341" s="226"/>
      <c r="E341" s="224"/>
      <c r="F341" s="224"/>
      <c r="G341" s="224"/>
      <c r="H341" s="225"/>
      <c r="I341" s="226"/>
      <c r="J341" s="224"/>
      <c r="K341" s="224"/>
      <c r="L341" s="224"/>
      <c r="M341" s="225"/>
      <c r="N341" s="226"/>
      <c r="O341" s="224"/>
      <c r="P341" s="224"/>
      <c r="Q341" s="224"/>
      <c r="R341" s="225"/>
      <c r="S341" s="221"/>
      <c r="T341" s="222"/>
      <c r="U341" s="222"/>
      <c r="V341" s="222"/>
      <c r="W341" s="223"/>
      <c r="X341" s="221"/>
      <c r="Y341" s="222"/>
      <c r="Z341" s="222"/>
      <c r="AA341" s="222"/>
      <c r="AB341" s="223"/>
      <c r="AC341" s="221"/>
      <c r="AD341" s="222"/>
      <c r="AE341" s="222"/>
      <c r="AF341" s="222"/>
      <c r="AG341" s="223"/>
      <c r="AH341" s="221"/>
      <c r="AI341" s="222"/>
      <c r="AJ341" s="222"/>
      <c r="AK341" s="222"/>
      <c r="AL341" s="223"/>
      <c r="AM341" s="221"/>
      <c r="AN341" s="222"/>
      <c r="AO341" s="222"/>
      <c r="AP341" s="222"/>
      <c r="AQ341" s="223"/>
      <c r="AR341" s="221"/>
      <c r="AS341" s="424"/>
      <c r="AT341" s="152">
        <f t="shared" si="20"/>
        <v>0</v>
      </c>
      <c r="AU341" s="87">
        <f t="shared" si="21"/>
        <v>0</v>
      </c>
      <c r="AV341" s="88">
        <f t="shared" si="22"/>
        <v>0</v>
      </c>
      <c r="AW341" s="152">
        <f t="shared" si="23"/>
        <v>0</v>
      </c>
      <c r="AY341" s="24"/>
      <c r="AZ341" s="24"/>
    </row>
    <row r="342" spans="1:52" ht="12" customHeight="1">
      <c r="A342" s="153"/>
      <c r="B342" s="54" t="s">
        <v>420</v>
      </c>
      <c r="C342" s="38">
        <v>0</v>
      </c>
      <c r="D342" s="214"/>
      <c r="E342" s="212"/>
      <c r="F342" s="212"/>
      <c r="G342" s="212"/>
      <c r="H342" s="213"/>
      <c r="I342" s="214"/>
      <c r="J342" s="212"/>
      <c r="K342" s="212"/>
      <c r="L342" s="212"/>
      <c r="M342" s="213"/>
      <c r="N342" s="214"/>
      <c r="O342" s="212"/>
      <c r="P342" s="212"/>
      <c r="Q342" s="212"/>
      <c r="R342" s="213"/>
      <c r="S342" s="209"/>
      <c r="T342" s="210"/>
      <c r="U342" s="210"/>
      <c r="V342" s="210"/>
      <c r="W342" s="211"/>
      <c r="X342" s="209"/>
      <c r="Y342" s="210"/>
      <c r="Z342" s="210"/>
      <c r="AA342" s="210"/>
      <c r="AB342" s="211"/>
      <c r="AC342" s="209"/>
      <c r="AD342" s="210"/>
      <c r="AE342" s="210"/>
      <c r="AF342" s="210"/>
      <c r="AG342" s="211"/>
      <c r="AH342" s="209"/>
      <c r="AI342" s="210"/>
      <c r="AJ342" s="210"/>
      <c r="AK342" s="210"/>
      <c r="AL342" s="211"/>
      <c r="AM342" s="209"/>
      <c r="AN342" s="210"/>
      <c r="AO342" s="210"/>
      <c r="AP342" s="210"/>
      <c r="AQ342" s="211"/>
      <c r="AR342" s="209"/>
      <c r="AS342" s="39"/>
      <c r="AT342" s="152">
        <f t="shared" si="20"/>
        <v>0</v>
      </c>
      <c r="AU342" s="87">
        <f t="shared" si="21"/>
        <v>0</v>
      </c>
      <c r="AV342" s="88">
        <f t="shared" si="22"/>
        <v>0</v>
      </c>
      <c r="AW342" s="152">
        <f t="shared" si="23"/>
        <v>0</v>
      </c>
      <c r="AY342" s="24"/>
      <c r="AZ342" s="24"/>
    </row>
    <row r="343" spans="1:52" ht="12" customHeight="1">
      <c r="A343" s="153"/>
      <c r="B343" s="54" t="s">
        <v>421</v>
      </c>
      <c r="C343" s="38">
        <v>1</v>
      </c>
      <c r="D343" s="214"/>
      <c r="E343" s="212"/>
      <c r="F343" s="212"/>
      <c r="G343" s="212"/>
      <c r="H343" s="213"/>
      <c r="I343" s="214"/>
      <c r="J343" s="212"/>
      <c r="K343" s="212"/>
      <c r="L343" s="212"/>
      <c r="M343" s="213"/>
      <c r="N343" s="214"/>
      <c r="O343" s="212"/>
      <c r="P343" s="212"/>
      <c r="Q343" s="212"/>
      <c r="R343" s="213"/>
      <c r="S343" s="209"/>
      <c r="T343" s="210"/>
      <c r="U343" s="210"/>
      <c r="V343" s="210"/>
      <c r="W343" s="211"/>
      <c r="X343" s="209"/>
      <c r="Y343" s="210"/>
      <c r="Z343" s="210"/>
      <c r="AA343" s="210"/>
      <c r="AB343" s="211"/>
      <c r="AC343" s="209"/>
      <c r="AD343" s="210"/>
      <c r="AE343" s="210"/>
      <c r="AF343" s="210"/>
      <c r="AG343" s="211"/>
      <c r="AH343" s="209"/>
      <c r="AI343" s="210"/>
      <c r="AJ343" s="210"/>
      <c r="AK343" s="210"/>
      <c r="AL343" s="211"/>
      <c r="AM343" s="209"/>
      <c r="AN343" s="210"/>
      <c r="AO343" s="210"/>
      <c r="AP343" s="210"/>
      <c r="AQ343" s="211"/>
      <c r="AR343" s="209"/>
      <c r="AS343" s="39"/>
      <c r="AT343" s="152">
        <f t="shared" si="20"/>
        <v>0</v>
      </c>
      <c r="AU343" s="87">
        <f t="shared" si="21"/>
        <v>0</v>
      </c>
      <c r="AV343" s="88">
        <f t="shared" si="22"/>
        <v>0</v>
      </c>
      <c r="AW343" s="152">
        <f t="shared" si="23"/>
        <v>0</v>
      </c>
      <c r="AY343" s="24"/>
      <c r="AZ343" s="24"/>
    </row>
    <row r="344" spans="1:52" ht="12" customHeight="1">
      <c r="A344" s="153"/>
      <c r="B344" s="54" t="s">
        <v>422</v>
      </c>
      <c r="C344" s="38">
        <v>0</v>
      </c>
      <c r="D344" s="214"/>
      <c r="E344" s="212"/>
      <c r="F344" s="212"/>
      <c r="G344" s="212"/>
      <c r="H344" s="213"/>
      <c r="I344" s="214"/>
      <c r="J344" s="212"/>
      <c r="K344" s="212"/>
      <c r="L344" s="212"/>
      <c r="M344" s="213"/>
      <c r="N344" s="214"/>
      <c r="O344" s="212"/>
      <c r="P344" s="212"/>
      <c r="Q344" s="212"/>
      <c r="R344" s="213"/>
      <c r="S344" s="209"/>
      <c r="T344" s="210"/>
      <c r="U344" s="210"/>
      <c r="V344" s="210"/>
      <c r="W344" s="211"/>
      <c r="X344" s="209"/>
      <c r="Y344" s="210"/>
      <c r="Z344" s="210"/>
      <c r="AA344" s="210"/>
      <c r="AB344" s="211"/>
      <c r="AC344" s="209"/>
      <c r="AD344" s="210"/>
      <c r="AE344" s="210"/>
      <c r="AF344" s="210"/>
      <c r="AG344" s="211"/>
      <c r="AH344" s="209"/>
      <c r="AI344" s="210"/>
      <c r="AJ344" s="210"/>
      <c r="AK344" s="210"/>
      <c r="AL344" s="211"/>
      <c r="AM344" s="209"/>
      <c r="AN344" s="210"/>
      <c r="AO344" s="210"/>
      <c r="AP344" s="210"/>
      <c r="AQ344" s="211"/>
      <c r="AR344" s="209"/>
      <c r="AS344" s="39"/>
      <c r="AT344" s="152">
        <f t="shared" si="20"/>
        <v>0</v>
      </c>
      <c r="AU344" s="87">
        <f t="shared" si="21"/>
        <v>0</v>
      </c>
      <c r="AV344" s="88">
        <f t="shared" si="22"/>
        <v>0</v>
      </c>
      <c r="AW344" s="152">
        <f t="shared" si="23"/>
        <v>0</v>
      </c>
      <c r="AY344" s="24"/>
      <c r="AZ344" s="24"/>
    </row>
    <row r="345" spans="1:52" ht="12" customHeight="1" thickBot="1">
      <c r="A345" s="157"/>
      <c r="B345" s="56" t="s">
        <v>423</v>
      </c>
      <c r="C345" s="34">
        <v>1</v>
      </c>
      <c r="D345" s="232"/>
      <c r="E345" s="230"/>
      <c r="F345" s="230"/>
      <c r="G345" s="230"/>
      <c r="H345" s="231"/>
      <c r="I345" s="232"/>
      <c r="J345" s="230"/>
      <c r="K345" s="230"/>
      <c r="L345" s="230"/>
      <c r="M345" s="231"/>
      <c r="N345" s="232"/>
      <c r="O345" s="230"/>
      <c r="P345" s="230"/>
      <c r="Q345" s="230"/>
      <c r="R345" s="231"/>
      <c r="S345" s="227"/>
      <c r="T345" s="228"/>
      <c r="U345" s="228"/>
      <c r="V345" s="228"/>
      <c r="W345" s="229"/>
      <c r="X345" s="227"/>
      <c r="Y345" s="228"/>
      <c r="Z345" s="228"/>
      <c r="AA345" s="228"/>
      <c r="AB345" s="229"/>
      <c r="AC345" s="227"/>
      <c r="AD345" s="228"/>
      <c r="AE345" s="228"/>
      <c r="AF345" s="228"/>
      <c r="AG345" s="229"/>
      <c r="AH345" s="227"/>
      <c r="AI345" s="228"/>
      <c r="AJ345" s="228"/>
      <c r="AK345" s="228"/>
      <c r="AL345" s="229"/>
      <c r="AM345" s="227"/>
      <c r="AN345" s="228"/>
      <c r="AO345" s="228"/>
      <c r="AP345" s="228"/>
      <c r="AQ345" s="229"/>
      <c r="AR345" s="227"/>
      <c r="AS345" s="426"/>
      <c r="AT345" s="158">
        <f t="shared" si="20"/>
        <v>0</v>
      </c>
      <c r="AU345" s="65">
        <f t="shared" si="21"/>
        <v>0</v>
      </c>
      <c r="AV345" s="67">
        <f t="shared" si="22"/>
        <v>0</v>
      </c>
      <c r="AW345" s="158">
        <f t="shared" si="23"/>
        <v>0</v>
      </c>
      <c r="AY345" s="24"/>
      <c r="AZ345" s="24"/>
    </row>
    <row r="346" spans="1:52" ht="12" customHeight="1">
      <c r="A346" s="159"/>
      <c r="B346" s="53" t="s">
        <v>424</v>
      </c>
      <c r="C346" s="86">
        <v>0</v>
      </c>
      <c r="D346" s="207"/>
      <c r="E346" s="205"/>
      <c r="F346" s="205"/>
      <c r="G346" s="205"/>
      <c r="H346" s="206"/>
      <c r="I346" s="207"/>
      <c r="J346" s="205"/>
      <c r="K346" s="205"/>
      <c r="L346" s="205"/>
      <c r="M346" s="206"/>
      <c r="N346" s="207"/>
      <c r="O346" s="205"/>
      <c r="P346" s="205"/>
      <c r="Q346" s="205"/>
      <c r="R346" s="206"/>
      <c r="S346" s="202"/>
      <c r="T346" s="203"/>
      <c r="U346" s="203"/>
      <c r="V346" s="203"/>
      <c r="W346" s="204"/>
      <c r="X346" s="202"/>
      <c r="Y346" s="203"/>
      <c r="Z346" s="203"/>
      <c r="AA346" s="203"/>
      <c r="AB346" s="204"/>
      <c r="AC346" s="202"/>
      <c r="AD346" s="203"/>
      <c r="AE346" s="203"/>
      <c r="AF346" s="203"/>
      <c r="AG346" s="204"/>
      <c r="AH346" s="202"/>
      <c r="AI346" s="203"/>
      <c r="AJ346" s="203"/>
      <c r="AK346" s="203"/>
      <c r="AL346" s="204"/>
      <c r="AM346" s="238"/>
      <c r="AN346" s="233"/>
      <c r="AO346" s="233"/>
      <c r="AP346" s="233"/>
      <c r="AQ346" s="239"/>
      <c r="AR346" s="238"/>
      <c r="AS346" s="424"/>
      <c r="AT346" s="163">
        <f t="shared" si="20"/>
        <v>0</v>
      </c>
      <c r="AU346" s="87">
        <f t="shared" si="21"/>
        <v>0</v>
      </c>
      <c r="AV346" s="88">
        <f t="shared" si="22"/>
        <v>0</v>
      </c>
      <c r="AW346" s="152">
        <f t="shared" si="23"/>
        <v>0</v>
      </c>
      <c r="AY346" s="24"/>
      <c r="AZ346" s="52"/>
    </row>
    <row r="347" spans="1:52" ht="12" customHeight="1">
      <c r="A347" s="153"/>
      <c r="B347" s="54" t="s">
        <v>425</v>
      </c>
      <c r="C347" s="38">
        <v>1</v>
      </c>
      <c r="D347" s="214"/>
      <c r="E347" s="212"/>
      <c r="F347" s="212"/>
      <c r="G347" s="212"/>
      <c r="H347" s="213"/>
      <c r="I347" s="214"/>
      <c r="J347" s="212"/>
      <c r="K347" s="212"/>
      <c r="L347" s="212"/>
      <c r="M347" s="213"/>
      <c r="N347" s="214"/>
      <c r="O347" s="212"/>
      <c r="P347" s="212"/>
      <c r="Q347" s="212"/>
      <c r="R347" s="213"/>
      <c r="S347" s="209"/>
      <c r="T347" s="210"/>
      <c r="U347" s="210"/>
      <c r="V347" s="210"/>
      <c r="W347" s="211"/>
      <c r="X347" s="209"/>
      <c r="Y347" s="210"/>
      <c r="Z347" s="210"/>
      <c r="AA347" s="210"/>
      <c r="AB347" s="211"/>
      <c r="AC347" s="209"/>
      <c r="AD347" s="210"/>
      <c r="AE347" s="210"/>
      <c r="AF347" s="210"/>
      <c r="AG347" s="211"/>
      <c r="AH347" s="209"/>
      <c r="AI347" s="210"/>
      <c r="AJ347" s="210"/>
      <c r="AK347" s="210"/>
      <c r="AL347" s="211"/>
      <c r="AM347" s="209"/>
      <c r="AN347" s="210"/>
      <c r="AO347" s="210"/>
      <c r="AP347" s="210"/>
      <c r="AQ347" s="211"/>
      <c r="AR347" s="209"/>
      <c r="AS347" s="39"/>
      <c r="AT347" s="152">
        <f t="shared" si="20"/>
        <v>0</v>
      </c>
      <c r="AU347" s="87">
        <f t="shared" si="21"/>
        <v>0</v>
      </c>
      <c r="AV347" s="88">
        <f t="shared" si="22"/>
        <v>0</v>
      </c>
      <c r="AW347" s="152">
        <f t="shared" si="23"/>
        <v>0</v>
      </c>
      <c r="AY347" s="3"/>
      <c r="AZ347" s="3"/>
    </row>
    <row r="348" spans="1:52" ht="12" customHeight="1">
      <c r="A348" s="153"/>
      <c r="B348" s="54" t="s">
        <v>426</v>
      </c>
      <c r="C348" s="38">
        <v>0</v>
      </c>
      <c r="D348" s="214"/>
      <c r="E348" s="212"/>
      <c r="F348" s="212"/>
      <c r="G348" s="212"/>
      <c r="H348" s="213"/>
      <c r="I348" s="214"/>
      <c r="J348" s="212"/>
      <c r="K348" s="212"/>
      <c r="L348" s="212"/>
      <c r="M348" s="213"/>
      <c r="N348" s="214"/>
      <c r="O348" s="212"/>
      <c r="P348" s="212"/>
      <c r="Q348" s="212"/>
      <c r="R348" s="213"/>
      <c r="S348" s="209"/>
      <c r="T348" s="210"/>
      <c r="U348" s="210"/>
      <c r="V348" s="210"/>
      <c r="W348" s="211"/>
      <c r="X348" s="209"/>
      <c r="Y348" s="210"/>
      <c r="Z348" s="210"/>
      <c r="AA348" s="210"/>
      <c r="AB348" s="211"/>
      <c r="AC348" s="209"/>
      <c r="AD348" s="210"/>
      <c r="AE348" s="210"/>
      <c r="AF348" s="210"/>
      <c r="AG348" s="211"/>
      <c r="AH348" s="209"/>
      <c r="AI348" s="210"/>
      <c r="AJ348" s="210"/>
      <c r="AK348" s="210"/>
      <c r="AL348" s="211"/>
      <c r="AM348" s="209"/>
      <c r="AN348" s="210"/>
      <c r="AO348" s="210"/>
      <c r="AP348" s="210"/>
      <c r="AQ348" s="211"/>
      <c r="AR348" s="209"/>
      <c r="AS348" s="39"/>
      <c r="AT348" s="152">
        <f t="shared" si="20"/>
        <v>0</v>
      </c>
      <c r="AU348" s="87">
        <f t="shared" si="21"/>
        <v>0</v>
      </c>
      <c r="AV348" s="88">
        <f t="shared" si="22"/>
        <v>0</v>
      </c>
      <c r="AW348" s="152">
        <f t="shared" si="23"/>
        <v>0</v>
      </c>
    </row>
    <row r="349" spans="1:52" ht="12" customHeight="1">
      <c r="A349" s="153"/>
      <c r="B349" s="54" t="s">
        <v>427</v>
      </c>
      <c r="C349" s="38">
        <v>1</v>
      </c>
      <c r="D349" s="214"/>
      <c r="E349" s="212"/>
      <c r="F349" s="212"/>
      <c r="G349" s="212"/>
      <c r="H349" s="213"/>
      <c r="I349" s="214"/>
      <c r="J349" s="212"/>
      <c r="K349" s="212"/>
      <c r="L349" s="212"/>
      <c r="M349" s="213"/>
      <c r="N349" s="214"/>
      <c r="O349" s="212"/>
      <c r="P349" s="212"/>
      <c r="Q349" s="212"/>
      <c r="R349" s="213"/>
      <c r="S349" s="209"/>
      <c r="T349" s="210"/>
      <c r="U349" s="210"/>
      <c r="V349" s="210"/>
      <c r="W349" s="211"/>
      <c r="X349" s="209"/>
      <c r="Y349" s="210"/>
      <c r="Z349" s="210"/>
      <c r="AA349" s="210"/>
      <c r="AB349" s="211"/>
      <c r="AC349" s="209"/>
      <c r="AD349" s="210"/>
      <c r="AE349" s="210"/>
      <c r="AF349" s="210"/>
      <c r="AG349" s="211"/>
      <c r="AH349" s="209"/>
      <c r="AI349" s="210"/>
      <c r="AJ349" s="210"/>
      <c r="AK349" s="210"/>
      <c r="AL349" s="211"/>
      <c r="AM349" s="209"/>
      <c r="AN349" s="210"/>
      <c r="AO349" s="210"/>
      <c r="AP349" s="210"/>
      <c r="AQ349" s="211"/>
      <c r="AR349" s="209"/>
      <c r="AS349" s="39"/>
      <c r="AT349" s="152">
        <f t="shared" si="20"/>
        <v>0</v>
      </c>
      <c r="AU349" s="87">
        <f t="shared" si="21"/>
        <v>0</v>
      </c>
      <c r="AV349" s="88">
        <f t="shared" si="22"/>
        <v>0</v>
      </c>
      <c r="AW349" s="152">
        <f t="shared" si="23"/>
        <v>0</v>
      </c>
      <c r="AY349" s="3"/>
    </row>
    <row r="350" spans="1:52" ht="12" customHeight="1" thickBot="1">
      <c r="A350" s="154"/>
      <c r="B350" s="56" t="s">
        <v>428</v>
      </c>
      <c r="C350" s="46">
        <v>0</v>
      </c>
      <c r="D350" s="220"/>
      <c r="E350" s="218"/>
      <c r="F350" s="218"/>
      <c r="G350" s="218"/>
      <c r="H350" s="219"/>
      <c r="I350" s="220"/>
      <c r="J350" s="218"/>
      <c r="K350" s="218"/>
      <c r="L350" s="218"/>
      <c r="M350" s="219"/>
      <c r="N350" s="220"/>
      <c r="O350" s="218"/>
      <c r="P350" s="218"/>
      <c r="Q350" s="218"/>
      <c r="R350" s="219"/>
      <c r="S350" s="215"/>
      <c r="T350" s="216"/>
      <c r="U350" s="216"/>
      <c r="V350" s="216"/>
      <c r="W350" s="217"/>
      <c r="X350" s="215"/>
      <c r="Y350" s="216"/>
      <c r="Z350" s="216"/>
      <c r="AA350" s="216"/>
      <c r="AB350" s="217"/>
      <c r="AC350" s="215"/>
      <c r="AD350" s="216"/>
      <c r="AE350" s="216"/>
      <c r="AF350" s="216"/>
      <c r="AG350" s="217"/>
      <c r="AH350" s="215"/>
      <c r="AI350" s="216"/>
      <c r="AJ350" s="216"/>
      <c r="AK350" s="216"/>
      <c r="AL350" s="217"/>
      <c r="AM350" s="215"/>
      <c r="AN350" s="216"/>
      <c r="AO350" s="216"/>
      <c r="AP350" s="216"/>
      <c r="AQ350" s="217"/>
      <c r="AR350" s="215"/>
      <c r="AS350" s="425"/>
      <c r="AT350" s="155">
        <f t="shared" si="20"/>
        <v>0</v>
      </c>
      <c r="AU350" s="68">
        <f t="shared" si="21"/>
        <v>0</v>
      </c>
      <c r="AV350" s="69">
        <f t="shared" si="22"/>
        <v>0</v>
      </c>
      <c r="AW350" s="155">
        <f t="shared" si="23"/>
        <v>0</v>
      </c>
      <c r="AY350" s="7"/>
      <c r="AZ350" s="7"/>
    </row>
    <row r="351" spans="1:52" ht="12" customHeight="1">
      <c r="A351" s="156"/>
      <c r="B351" s="57" t="s">
        <v>429</v>
      </c>
      <c r="C351" s="33">
        <v>1</v>
      </c>
      <c r="D351" s="226"/>
      <c r="E351" s="224"/>
      <c r="F351" s="224"/>
      <c r="G351" s="224"/>
      <c r="H351" s="225"/>
      <c r="I351" s="226"/>
      <c r="J351" s="224"/>
      <c r="K351" s="224"/>
      <c r="L351" s="224"/>
      <c r="M351" s="225"/>
      <c r="N351" s="226"/>
      <c r="O351" s="224"/>
      <c r="P351" s="224"/>
      <c r="Q351" s="224"/>
      <c r="R351" s="225"/>
      <c r="S351" s="221"/>
      <c r="T351" s="222"/>
      <c r="U351" s="222"/>
      <c r="V351" s="222"/>
      <c r="W351" s="223"/>
      <c r="X351" s="221"/>
      <c r="Y351" s="222"/>
      <c r="Z351" s="222"/>
      <c r="AA351" s="222"/>
      <c r="AB351" s="223"/>
      <c r="AC351" s="221"/>
      <c r="AD351" s="222"/>
      <c r="AE351" s="222"/>
      <c r="AF351" s="222"/>
      <c r="AG351" s="223"/>
      <c r="AH351" s="221"/>
      <c r="AI351" s="222"/>
      <c r="AJ351" s="222"/>
      <c r="AK351" s="222"/>
      <c r="AL351" s="223"/>
      <c r="AM351" s="221"/>
      <c r="AN351" s="222"/>
      <c r="AO351" s="222"/>
      <c r="AP351" s="222"/>
      <c r="AQ351" s="223"/>
      <c r="AR351" s="221"/>
      <c r="AS351" s="424"/>
      <c r="AT351" s="152">
        <f t="shared" si="20"/>
        <v>0</v>
      </c>
      <c r="AU351" s="87">
        <f t="shared" si="21"/>
        <v>0</v>
      </c>
      <c r="AV351" s="88">
        <f t="shared" si="22"/>
        <v>0</v>
      </c>
      <c r="AW351" s="152">
        <f t="shared" si="23"/>
        <v>0</v>
      </c>
      <c r="AY351" s="7"/>
      <c r="AZ351" s="7"/>
    </row>
    <row r="352" spans="1:52" ht="12" customHeight="1">
      <c r="A352" s="153"/>
      <c r="B352" s="54" t="s">
        <v>430</v>
      </c>
      <c r="C352" s="38">
        <v>0</v>
      </c>
      <c r="D352" s="214"/>
      <c r="E352" s="212"/>
      <c r="F352" s="212"/>
      <c r="G352" s="212"/>
      <c r="H352" s="213"/>
      <c r="I352" s="214"/>
      <c r="J352" s="212"/>
      <c r="K352" s="212"/>
      <c r="L352" s="212"/>
      <c r="M352" s="213"/>
      <c r="N352" s="214"/>
      <c r="O352" s="212"/>
      <c r="P352" s="212"/>
      <c r="Q352" s="212"/>
      <c r="R352" s="213"/>
      <c r="S352" s="209"/>
      <c r="T352" s="210"/>
      <c r="U352" s="210"/>
      <c r="V352" s="210"/>
      <c r="W352" s="211"/>
      <c r="X352" s="209"/>
      <c r="Y352" s="210"/>
      <c r="Z352" s="210"/>
      <c r="AA352" s="210"/>
      <c r="AB352" s="211"/>
      <c r="AC352" s="209"/>
      <c r="AD352" s="210"/>
      <c r="AE352" s="210"/>
      <c r="AF352" s="210"/>
      <c r="AG352" s="211"/>
      <c r="AH352" s="209"/>
      <c r="AI352" s="210"/>
      <c r="AJ352" s="210"/>
      <c r="AK352" s="210"/>
      <c r="AL352" s="211"/>
      <c r="AM352" s="209"/>
      <c r="AN352" s="210"/>
      <c r="AO352" s="210"/>
      <c r="AP352" s="210"/>
      <c r="AQ352" s="211"/>
      <c r="AR352" s="209"/>
      <c r="AS352" s="39"/>
      <c r="AT352" s="152">
        <f t="shared" si="20"/>
        <v>0</v>
      </c>
      <c r="AU352" s="87">
        <f t="shared" si="21"/>
        <v>0</v>
      </c>
      <c r="AV352" s="88">
        <f t="shared" si="22"/>
        <v>0</v>
      </c>
      <c r="AW352" s="152">
        <f t="shared" si="23"/>
        <v>0</v>
      </c>
      <c r="AY352" s="7"/>
      <c r="AZ352" s="7"/>
    </row>
    <row r="353" spans="1:49" ht="12" customHeight="1">
      <c r="A353" s="153"/>
      <c r="B353" s="54" t="s">
        <v>431</v>
      </c>
      <c r="C353" s="38">
        <v>1</v>
      </c>
      <c r="D353" s="214"/>
      <c r="E353" s="212"/>
      <c r="F353" s="212"/>
      <c r="G353" s="212"/>
      <c r="H353" s="213"/>
      <c r="I353" s="214"/>
      <c r="J353" s="212"/>
      <c r="K353" s="212"/>
      <c r="L353" s="212"/>
      <c r="M353" s="213"/>
      <c r="N353" s="214"/>
      <c r="O353" s="212"/>
      <c r="P353" s="212"/>
      <c r="Q353" s="212"/>
      <c r="R353" s="213"/>
      <c r="S353" s="209"/>
      <c r="T353" s="210"/>
      <c r="U353" s="210"/>
      <c r="V353" s="210"/>
      <c r="W353" s="211"/>
      <c r="X353" s="209"/>
      <c r="Y353" s="210"/>
      <c r="Z353" s="210"/>
      <c r="AA353" s="210"/>
      <c r="AB353" s="211"/>
      <c r="AC353" s="209"/>
      <c r="AD353" s="210"/>
      <c r="AE353" s="210"/>
      <c r="AF353" s="210"/>
      <c r="AG353" s="211"/>
      <c r="AH353" s="209"/>
      <c r="AI353" s="210"/>
      <c r="AJ353" s="210"/>
      <c r="AK353" s="210"/>
      <c r="AL353" s="211"/>
      <c r="AM353" s="209"/>
      <c r="AN353" s="210"/>
      <c r="AO353" s="210"/>
      <c r="AP353" s="210"/>
      <c r="AQ353" s="211"/>
      <c r="AR353" s="209"/>
      <c r="AS353" s="39"/>
      <c r="AT353" s="152">
        <f t="shared" si="20"/>
        <v>0</v>
      </c>
      <c r="AU353" s="87">
        <f t="shared" si="21"/>
        <v>0</v>
      </c>
      <c r="AV353" s="88">
        <f t="shared" si="22"/>
        <v>0</v>
      </c>
      <c r="AW353" s="152">
        <f t="shared" si="23"/>
        <v>0</v>
      </c>
    </row>
    <row r="354" spans="1:49" ht="12" customHeight="1">
      <c r="A354" s="153"/>
      <c r="B354" s="54" t="s">
        <v>432</v>
      </c>
      <c r="C354" s="38">
        <v>0</v>
      </c>
      <c r="D354" s="214"/>
      <c r="E354" s="212"/>
      <c r="F354" s="212"/>
      <c r="G354" s="212"/>
      <c r="H354" s="213"/>
      <c r="I354" s="214"/>
      <c r="J354" s="212"/>
      <c r="K354" s="212"/>
      <c r="L354" s="212"/>
      <c r="M354" s="213"/>
      <c r="N354" s="214"/>
      <c r="O354" s="212"/>
      <c r="P354" s="212"/>
      <c r="Q354" s="212"/>
      <c r="R354" s="213"/>
      <c r="S354" s="209"/>
      <c r="T354" s="210"/>
      <c r="U354" s="210"/>
      <c r="V354" s="210"/>
      <c r="W354" s="211"/>
      <c r="X354" s="209"/>
      <c r="Y354" s="210"/>
      <c r="Z354" s="210"/>
      <c r="AA354" s="210"/>
      <c r="AB354" s="211"/>
      <c r="AC354" s="209"/>
      <c r="AD354" s="210"/>
      <c r="AE354" s="210"/>
      <c r="AF354" s="210"/>
      <c r="AG354" s="211"/>
      <c r="AH354" s="209"/>
      <c r="AI354" s="210"/>
      <c r="AJ354" s="210"/>
      <c r="AK354" s="210"/>
      <c r="AL354" s="211"/>
      <c r="AM354" s="209"/>
      <c r="AN354" s="210"/>
      <c r="AO354" s="210"/>
      <c r="AP354" s="210"/>
      <c r="AQ354" s="211"/>
      <c r="AR354" s="209"/>
      <c r="AS354" s="39"/>
      <c r="AT354" s="152">
        <f t="shared" si="20"/>
        <v>0</v>
      </c>
      <c r="AU354" s="87">
        <f t="shared" si="21"/>
        <v>0</v>
      </c>
      <c r="AV354" s="88">
        <f t="shared" si="22"/>
        <v>0</v>
      </c>
      <c r="AW354" s="152">
        <f t="shared" si="23"/>
        <v>0</v>
      </c>
    </row>
    <row r="355" spans="1:49" ht="12" customHeight="1" thickBot="1">
      <c r="A355" s="157"/>
      <c r="B355" s="59" t="s">
        <v>433</v>
      </c>
      <c r="C355" s="34">
        <v>1</v>
      </c>
      <c r="D355" s="232"/>
      <c r="E355" s="230"/>
      <c r="F355" s="230"/>
      <c r="G355" s="230"/>
      <c r="H355" s="231"/>
      <c r="I355" s="232"/>
      <c r="J355" s="230"/>
      <c r="K355" s="230"/>
      <c r="L355" s="230"/>
      <c r="M355" s="231"/>
      <c r="N355" s="232"/>
      <c r="O355" s="230"/>
      <c r="P355" s="230"/>
      <c r="Q355" s="230"/>
      <c r="R355" s="231"/>
      <c r="S355" s="227"/>
      <c r="T355" s="228"/>
      <c r="U355" s="228"/>
      <c r="V355" s="228"/>
      <c r="W355" s="229"/>
      <c r="X355" s="227"/>
      <c r="Y355" s="228"/>
      <c r="Z355" s="228"/>
      <c r="AA355" s="228"/>
      <c r="AB355" s="229"/>
      <c r="AC355" s="227"/>
      <c r="AD355" s="228"/>
      <c r="AE355" s="228"/>
      <c r="AF355" s="228"/>
      <c r="AG355" s="229"/>
      <c r="AH355" s="227"/>
      <c r="AI355" s="228"/>
      <c r="AJ355" s="228"/>
      <c r="AK355" s="228"/>
      <c r="AL355" s="229"/>
      <c r="AM355" s="227"/>
      <c r="AN355" s="228"/>
      <c r="AO355" s="228"/>
      <c r="AP355" s="228"/>
      <c r="AQ355" s="229"/>
      <c r="AR355" s="227"/>
      <c r="AS355" s="426"/>
      <c r="AT355" s="158">
        <f t="shared" si="20"/>
        <v>0</v>
      </c>
      <c r="AU355" s="65">
        <f t="shared" si="21"/>
        <v>0</v>
      </c>
      <c r="AV355" s="67">
        <f t="shared" si="22"/>
        <v>0</v>
      </c>
      <c r="AW355" s="158">
        <f t="shared" si="23"/>
        <v>0</v>
      </c>
    </row>
    <row r="356" spans="1:49" ht="12" customHeight="1">
      <c r="A356" s="159"/>
      <c r="B356" s="55" t="s">
        <v>434</v>
      </c>
      <c r="C356" s="86">
        <v>0</v>
      </c>
      <c r="D356" s="207"/>
      <c r="E356" s="205"/>
      <c r="F356" s="205"/>
      <c r="G356" s="205"/>
      <c r="H356" s="206"/>
      <c r="I356" s="207"/>
      <c r="J356" s="205"/>
      <c r="K356" s="205"/>
      <c r="L356" s="205"/>
      <c r="M356" s="206"/>
      <c r="N356" s="207"/>
      <c r="O356" s="205"/>
      <c r="P356" s="205"/>
      <c r="Q356" s="205"/>
      <c r="R356" s="206"/>
      <c r="S356" s="202"/>
      <c r="T356" s="203"/>
      <c r="U356" s="203"/>
      <c r="V356" s="203"/>
      <c r="W356" s="204"/>
      <c r="X356" s="202"/>
      <c r="Y356" s="203"/>
      <c r="Z356" s="203"/>
      <c r="AA356" s="203"/>
      <c r="AB356" s="204"/>
      <c r="AC356" s="202"/>
      <c r="AD356" s="203"/>
      <c r="AE356" s="203"/>
      <c r="AF356" s="203"/>
      <c r="AG356" s="204"/>
      <c r="AH356" s="202"/>
      <c r="AI356" s="203"/>
      <c r="AJ356" s="203"/>
      <c r="AK356" s="203"/>
      <c r="AL356" s="204"/>
      <c r="AM356" s="238"/>
      <c r="AN356" s="233"/>
      <c r="AO356" s="233"/>
      <c r="AP356" s="233"/>
      <c r="AQ356" s="239"/>
      <c r="AR356" s="238"/>
      <c r="AS356" s="424"/>
      <c r="AT356" s="163">
        <f t="shared" si="20"/>
        <v>0</v>
      </c>
      <c r="AU356" s="87">
        <f t="shared" si="21"/>
        <v>0</v>
      </c>
      <c r="AV356" s="88">
        <f t="shared" si="22"/>
        <v>0</v>
      </c>
      <c r="AW356" s="152">
        <f t="shared" si="23"/>
        <v>0</v>
      </c>
    </row>
    <row r="357" spans="1:49" ht="12" customHeight="1">
      <c r="A357" s="153"/>
      <c r="B357" s="54" t="s">
        <v>435</v>
      </c>
      <c r="C357" s="38">
        <v>1</v>
      </c>
      <c r="D357" s="214"/>
      <c r="E357" s="212"/>
      <c r="F357" s="212"/>
      <c r="G357" s="212"/>
      <c r="H357" s="213"/>
      <c r="I357" s="214"/>
      <c r="J357" s="212"/>
      <c r="K357" s="212"/>
      <c r="L357" s="212"/>
      <c r="M357" s="213"/>
      <c r="N357" s="214"/>
      <c r="O357" s="212"/>
      <c r="P357" s="212"/>
      <c r="Q357" s="212"/>
      <c r="R357" s="213"/>
      <c r="S357" s="209"/>
      <c r="T357" s="210"/>
      <c r="U357" s="210"/>
      <c r="V357" s="210"/>
      <c r="W357" s="211"/>
      <c r="X357" s="209"/>
      <c r="Y357" s="210"/>
      <c r="Z357" s="210"/>
      <c r="AA357" s="210"/>
      <c r="AB357" s="211"/>
      <c r="AC357" s="209"/>
      <c r="AD357" s="210"/>
      <c r="AE357" s="210"/>
      <c r="AF357" s="210"/>
      <c r="AG357" s="211"/>
      <c r="AH357" s="209"/>
      <c r="AI357" s="210"/>
      <c r="AJ357" s="210"/>
      <c r="AK357" s="210"/>
      <c r="AL357" s="211"/>
      <c r="AM357" s="209"/>
      <c r="AN357" s="210"/>
      <c r="AO357" s="210"/>
      <c r="AP357" s="210"/>
      <c r="AQ357" s="211"/>
      <c r="AR357" s="209"/>
      <c r="AS357" s="39"/>
      <c r="AT357" s="152">
        <f t="shared" si="20"/>
        <v>0</v>
      </c>
      <c r="AU357" s="87">
        <f t="shared" si="21"/>
        <v>0</v>
      </c>
      <c r="AV357" s="88">
        <f t="shared" si="22"/>
        <v>0</v>
      </c>
      <c r="AW357" s="152">
        <f t="shared" si="23"/>
        <v>0</v>
      </c>
    </row>
    <row r="358" spans="1:49" ht="12" customHeight="1">
      <c r="A358" s="153"/>
      <c r="B358" s="54" t="s">
        <v>436</v>
      </c>
      <c r="C358" s="38">
        <v>0</v>
      </c>
      <c r="D358" s="214"/>
      <c r="E358" s="212"/>
      <c r="F358" s="212"/>
      <c r="G358" s="212"/>
      <c r="H358" s="213"/>
      <c r="I358" s="214"/>
      <c r="J358" s="212"/>
      <c r="K358" s="212"/>
      <c r="L358" s="212"/>
      <c r="M358" s="213"/>
      <c r="N358" s="214"/>
      <c r="O358" s="212"/>
      <c r="P358" s="212"/>
      <c r="Q358" s="212"/>
      <c r="R358" s="213"/>
      <c r="S358" s="209"/>
      <c r="T358" s="210"/>
      <c r="U358" s="210"/>
      <c r="V358" s="210"/>
      <c r="W358" s="211"/>
      <c r="X358" s="209"/>
      <c r="Y358" s="210"/>
      <c r="Z358" s="210"/>
      <c r="AA358" s="210"/>
      <c r="AB358" s="211"/>
      <c r="AC358" s="209"/>
      <c r="AD358" s="210"/>
      <c r="AE358" s="210"/>
      <c r="AF358" s="210"/>
      <c r="AG358" s="211"/>
      <c r="AH358" s="209"/>
      <c r="AI358" s="210"/>
      <c r="AJ358" s="210"/>
      <c r="AK358" s="210"/>
      <c r="AL358" s="211"/>
      <c r="AM358" s="209"/>
      <c r="AN358" s="210"/>
      <c r="AO358" s="210"/>
      <c r="AP358" s="210"/>
      <c r="AQ358" s="211"/>
      <c r="AR358" s="209"/>
      <c r="AS358" s="39"/>
      <c r="AT358" s="152">
        <f t="shared" si="20"/>
        <v>0</v>
      </c>
      <c r="AU358" s="87">
        <f t="shared" si="21"/>
        <v>0</v>
      </c>
      <c r="AV358" s="88">
        <f t="shared" si="22"/>
        <v>0</v>
      </c>
      <c r="AW358" s="152">
        <f t="shared" si="23"/>
        <v>0</v>
      </c>
    </row>
    <row r="359" spans="1:49" ht="12" customHeight="1">
      <c r="A359" s="153"/>
      <c r="B359" s="54" t="s">
        <v>437</v>
      </c>
      <c r="C359" s="38">
        <v>1</v>
      </c>
      <c r="D359" s="214"/>
      <c r="E359" s="212"/>
      <c r="F359" s="212"/>
      <c r="G359" s="212"/>
      <c r="H359" s="213"/>
      <c r="I359" s="214"/>
      <c r="J359" s="212"/>
      <c r="K359" s="212"/>
      <c r="L359" s="212"/>
      <c r="M359" s="213"/>
      <c r="N359" s="214"/>
      <c r="O359" s="212"/>
      <c r="P359" s="212"/>
      <c r="Q359" s="212"/>
      <c r="R359" s="213"/>
      <c r="S359" s="209"/>
      <c r="T359" s="210"/>
      <c r="U359" s="210"/>
      <c r="V359" s="210"/>
      <c r="W359" s="211"/>
      <c r="X359" s="209"/>
      <c r="Y359" s="210"/>
      <c r="Z359" s="210"/>
      <c r="AA359" s="210"/>
      <c r="AB359" s="211"/>
      <c r="AC359" s="209"/>
      <c r="AD359" s="210"/>
      <c r="AE359" s="210"/>
      <c r="AF359" s="210"/>
      <c r="AG359" s="211"/>
      <c r="AH359" s="209"/>
      <c r="AI359" s="210"/>
      <c r="AJ359" s="210"/>
      <c r="AK359" s="210"/>
      <c r="AL359" s="211"/>
      <c r="AM359" s="209"/>
      <c r="AN359" s="210"/>
      <c r="AO359" s="210"/>
      <c r="AP359" s="210"/>
      <c r="AQ359" s="211"/>
      <c r="AR359" s="209"/>
      <c r="AS359" s="39"/>
      <c r="AT359" s="152">
        <f t="shared" si="20"/>
        <v>0</v>
      </c>
      <c r="AU359" s="87">
        <f t="shared" si="21"/>
        <v>0</v>
      </c>
      <c r="AV359" s="88">
        <f t="shared" si="22"/>
        <v>0</v>
      </c>
      <c r="AW359" s="152">
        <f t="shared" si="23"/>
        <v>0</v>
      </c>
    </row>
    <row r="360" spans="1:49" ht="12" customHeight="1" thickBot="1">
      <c r="A360" s="154"/>
      <c r="B360" s="58" t="s">
        <v>438</v>
      </c>
      <c r="C360" s="46">
        <v>0</v>
      </c>
      <c r="D360" s="220"/>
      <c r="E360" s="218"/>
      <c r="F360" s="218"/>
      <c r="G360" s="218"/>
      <c r="H360" s="219"/>
      <c r="I360" s="220"/>
      <c r="J360" s="218"/>
      <c r="K360" s="218"/>
      <c r="L360" s="218"/>
      <c r="M360" s="219"/>
      <c r="N360" s="220"/>
      <c r="O360" s="218"/>
      <c r="P360" s="218"/>
      <c r="Q360" s="218"/>
      <c r="R360" s="219"/>
      <c r="S360" s="215"/>
      <c r="T360" s="216"/>
      <c r="U360" s="216"/>
      <c r="V360" s="216"/>
      <c r="W360" s="217"/>
      <c r="X360" s="215"/>
      <c r="Y360" s="216"/>
      <c r="Z360" s="216"/>
      <c r="AA360" s="216"/>
      <c r="AB360" s="217"/>
      <c r="AC360" s="215"/>
      <c r="AD360" s="216"/>
      <c r="AE360" s="216"/>
      <c r="AF360" s="216"/>
      <c r="AG360" s="217"/>
      <c r="AH360" s="215"/>
      <c r="AI360" s="216"/>
      <c r="AJ360" s="216"/>
      <c r="AK360" s="216"/>
      <c r="AL360" s="217"/>
      <c r="AM360" s="215"/>
      <c r="AN360" s="216"/>
      <c r="AO360" s="216"/>
      <c r="AP360" s="216"/>
      <c r="AQ360" s="217"/>
      <c r="AR360" s="215"/>
      <c r="AS360" s="425"/>
      <c r="AT360" s="155">
        <f t="shared" si="20"/>
        <v>0</v>
      </c>
      <c r="AU360" s="68">
        <f t="shared" si="21"/>
        <v>0</v>
      </c>
      <c r="AV360" s="69">
        <f t="shared" si="22"/>
        <v>0</v>
      </c>
      <c r="AW360" s="155">
        <f t="shared" si="23"/>
        <v>0</v>
      </c>
    </row>
    <row r="361" spans="1:49" ht="12" customHeight="1">
      <c r="A361" s="156"/>
      <c r="B361" s="55" t="s">
        <v>439</v>
      </c>
      <c r="C361" s="33">
        <v>1</v>
      </c>
      <c r="D361" s="226"/>
      <c r="E361" s="224"/>
      <c r="F361" s="224"/>
      <c r="G361" s="224"/>
      <c r="H361" s="225"/>
      <c r="I361" s="226"/>
      <c r="J361" s="224"/>
      <c r="K361" s="224"/>
      <c r="L361" s="224"/>
      <c r="M361" s="225"/>
      <c r="N361" s="226"/>
      <c r="O361" s="224"/>
      <c r="P361" s="224"/>
      <c r="Q361" s="224"/>
      <c r="R361" s="225"/>
      <c r="S361" s="221"/>
      <c r="T361" s="222"/>
      <c r="U361" s="222"/>
      <c r="V361" s="222"/>
      <c r="W361" s="223"/>
      <c r="X361" s="221"/>
      <c r="Y361" s="222"/>
      <c r="Z361" s="222"/>
      <c r="AA361" s="222"/>
      <c r="AB361" s="223"/>
      <c r="AC361" s="221"/>
      <c r="AD361" s="222"/>
      <c r="AE361" s="222"/>
      <c r="AF361" s="222"/>
      <c r="AG361" s="223"/>
      <c r="AH361" s="221"/>
      <c r="AI361" s="222"/>
      <c r="AJ361" s="222"/>
      <c r="AK361" s="222"/>
      <c r="AL361" s="223"/>
      <c r="AM361" s="221"/>
      <c r="AN361" s="222"/>
      <c r="AO361" s="222"/>
      <c r="AP361" s="222"/>
      <c r="AQ361" s="223"/>
      <c r="AR361" s="221"/>
      <c r="AS361" s="424"/>
      <c r="AT361" s="152">
        <f t="shared" si="20"/>
        <v>0</v>
      </c>
      <c r="AU361" s="87">
        <f t="shared" si="21"/>
        <v>0</v>
      </c>
      <c r="AV361" s="88">
        <f t="shared" si="22"/>
        <v>0</v>
      </c>
      <c r="AW361" s="152">
        <f t="shared" si="23"/>
        <v>0</v>
      </c>
    </row>
    <row r="362" spans="1:49" ht="12" customHeight="1">
      <c r="A362" s="153"/>
      <c r="B362" s="54" t="s">
        <v>440</v>
      </c>
      <c r="C362" s="38">
        <v>0</v>
      </c>
      <c r="D362" s="214"/>
      <c r="E362" s="212"/>
      <c r="F362" s="212"/>
      <c r="G362" s="212"/>
      <c r="H362" s="213"/>
      <c r="I362" s="214"/>
      <c r="J362" s="212"/>
      <c r="K362" s="212"/>
      <c r="L362" s="212"/>
      <c r="M362" s="213"/>
      <c r="N362" s="214"/>
      <c r="O362" s="212"/>
      <c r="P362" s="212"/>
      <c r="Q362" s="212"/>
      <c r="R362" s="213"/>
      <c r="S362" s="209"/>
      <c r="T362" s="210"/>
      <c r="U362" s="210"/>
      <c r="V362" s="210"/>
      <c r="W362" s="211"/>
      <c r="X362" s="209"/>
      <c r="Y362" s="210"/>
      <c r="Z362" s="210"/>
      <c r="AA362" s="210"/>
      <c r="AB362" s="211"/>
      <c r="AC362" s="209"/>
      <c r="AD362" s="210"/>
      <c r="AE362" s="210"/>
      <c r="AF362" s="210"/>
      <c r="AG362" s="211"/>
      <c r="AH362" s="209"/>
      <c r="AI362" s="210"/>
      <c r="AJ362" s="210"/>
      <c r="AK362" s="210"/>
      <c r="AL362" s="211"/>
      <c r="AM362" s="209"/>
      <c r="AN362" s="210"/>
      <c r="AO362" s="210"/>
      <c r="AP362" s="210"/>
      <c r="AQ362" s="211"/>
      <c r="AR362" s="209"/>
      <c r="AS362" s="39"/>
      <c r="AT362" s="152">
        <f t="shared" si="20"/>
        <v>0</v>
      </c>
      <c r="AU362" s="87">
        <f t="shared" si="21"/>
        <v>0</v>
      </c>
      <c r="AV362" s="88">
        <f t="shared" si="22"/>
        <v>0</v>
      </c>
      <c r="AW362" s="152">
        <f t="shared" si="23"/>
        <v>0</v>
      </c>
    </row>
    <row r="363" spans="1:49" ht="12" customHeight="1">
      <c r="A363" s="153"/>
      <c r="B363" s="54" t="s">
        <v>441</v>
      </c>
      <c r="C363" s="38">
        <v>1</v>
      </c>
      <c r="D363" s="214"/>
      <c r="E363" s="212"/>
      <c r="F363" s="212"/>
      <c r="G363" s="212"/>
      <c r="H363" s="213"/>
      <c r="I363" s="214"/>
      <c r="J363" s="212"/>
      <c r="K363" s="212"/>
      <c r="L363" s="212"/>
      <c r="M363" s="213"/>
      <c r="N363" s="214"/>
      <c r="O363" s="212"/>
      <c r="P363" s="212"/>
      <c r="Q363" s="212"/>
      <c r="R363" s="213"/>
      <c r="S363" s="209"/>
      <c r="T363" s="210"/>
      <c r="U363" s="210"/>
      <c r="V363" s="210"/>
      <c r="W363" s="211"/>
      <c r="X363" s="209"/>
      <c r="Y363" s="210"/>
      <c r="Z363" s="210"/>
      <c r="AA363" s="210"/>
      <c r="AB363" s="211"/>
      <c r="AC363" s="209"/>
      <c r="AD363" s="210"/>
      <c r="AE363" s="210"/>
      <c r="AF363" s="210"/>
      <c r="AG363" s="211"/>
      <c r="AH363" s="209"/>
      <c r="AI363" s="210"/>
      <c r="AJ363" s="210"/>
      <c r="AK363" s="210"/>
      <c r="AL363" s="211"/>
      <c r="AM363" s="209"/>
      <c r="AN363" s="210"/>
      <c r="AO363" s="210"/>
      <c r="AP363" s="210"/>
      <c r="AQ363" s="211"/>
      <c r="AR363" s="209"/>
      <c r="AS363" s="39"/>
      <c r="AT363" s="152">
        <f t="shared" si="20"/>
        <v>0</v>
      </c>
      <c r="AU363" s="87">
        <f t="shared" si="21"/>
        <v>0</v>
      </c>
      <c r="AV363" s="88">
        <f t="shared" si="22"/>
        <v>0</v>
      </c>
      <c r="AW363" s="152">
        <f t="shared" si="23"/>
        <v>0</v>
      </c>
    </row>
    <row r="364" spans="1:49" ht="12" customHeight="1">
      <c r="A364" s="153"/>
      <c r="B364" s="54" t="s">
        <v>442</v>
      </c>
      <c r="C364" s="38">
        <v>0</v>
      </c>
      <c r="D364" s="214"/>
      <c r="E364" s="212"/>
      <c r="F364" s="212"/>
      <c r="G364" s="212"/>
      <c r="H364" s="213"/>
      <c r="I364" s="214"/>
      <c r="J364" s="212"/>
      <c r="K364" s="212"/>
      <c r="L364" s="212"/>
      <c r="M364" s="213"/>
      <c r="N364" s="214"/>
      <c r="O364" s="212"/>
      <c r="P364" s="212"/>
      <c r="Q364" s="212"/>
      <c r="R364" s="213"/>
      <c r="S364" s="209"/>
      <c r="T364" s="210"/>
      <c r="U364" s="210"/>
      <c r="V364" s="210"/>
      <c r="W364" s="211"/>
      <c r="X364" s="209"/>
      <c r="Y364" s="210"/>
      <c r="Z364" s="210"/>
      <c r="AA364" s="210"/>
      <c r="AB364" s="211"/>
      <c r="AC364" s="209"/>
      <c r="AD364" s="210"/>
      <c r="AE364" s="210"/>
      <c r="AF364" s="210"/>
      <c r="AG364" s="211"/>
      <c r="AH364" s="209"/>
      <c r="AI364" s="210"/>
      <c r="AJ364" s="210"/>
      <c r="AK364" s="210"/>
      <c r="AL364" s="211"/>
      <c r="AM364" s="209"/>
      <c r="AN364" s="210"/>
      <c r="AO364" s="210"/>
      <c r="AP364" s="210"/>
      <c r="AQ364" s="211"/>
      <c r="AR364" s="209"/>
      <c r="AS364" s="39"/>
      <c r="AT364" s="152">
        <f t="shared" si="20"/>
        <v>0</v>
      </c>
      <c r="AU364" s="87">
        <f t="shared" si="21"/>
        <v>0</v>
      </c>
      <c r="AV364" s="88">
        <f t="shared" si="22"/>
        <v>0</v>
      </c>
      <c r="AW364" s="152">
        <f t="shared" si="23"/>
        <v>0</v>
      </c>
    </row>
    <row r="365" spans="1:49" ht="12" customHeight="1" thickBot="1">
      <c r="A365" s="157"/>
      <c r="B365" s="59" t="s">
        <v>443</v>
      </c>
      <c r="C365" s="34">
        <v>1</v>
      </c>
      <c r="D365" s="232"/>
      <c r="E365" s="230"/>
      <c r="F365" s="230"/>
      <c r="G365" s="230"/>
      <c r="H365" s="231"/>
      <c r="I365" s="232"/>
      <c r="J365" s="230"/>
      <c r="K365" s="230"/>
      <c r="L365" s="230"/>
      <c r="M365" s="231"/>
      <c r="N365" s="232"/>
      <c r="O365" s="230"/>
      <c r="P365" s="230"/>
      <c r="Q365" s="230"/>
      <c r="R365" s="231"/>
      <c r="S365" s="227"/>
      <c r="T365" s="228"/>
      <c r="U365" s="228"/>
      <c r="V365" s="228"/>
      <c r="W365" s="229"/>
      <c r="X365" s="227"/>
      <c r="Y365" s="228"/>
      <c r="Z365" s="228"/>
      <c r="AA365" s="228"/>
      <c r="AB365" s="229"/>
      <c r="AC365" s="227"/>
      <c r="AD365" s="228"/>
      <c r="AE365" s="228"/>
      <c r="AF365" s="228"/>
      <c r="AG365" s="229"/>
      <c r="AH365" s="227"/>
      <c r="AI365" s="228"/>
      <c r="AJ365" s="228"/>
      <c r="AK365" s="228"/>
      <c r="AL365" s="229"/>
      <c r="AM365" s="227"/>
      <c r="AN365" s="228"/>
      <c r="AO365" s="228"/>
      <c r="AP365" s="228"/>
      <c r="AQ365" s="229"/>
      <c r="AR365" s="227"/>
      <c r="AS365" s="426"/>
      <c r="AT365" s="158">
        <f>COUNTIF(D365:R365,1)*2+COUNTIF(S365,1)*3+COUNTIF(T365:V365,1)*2+COUNTIF(W365:AM365,1)*3+COUNTIF(AN365:AR365,1)*2</f>
        <v>0</v>
      </c>
      <c r="AU365" s="65">
        <f>COUNTIF(D365:R365,1)*2</f>
        <v>0</v>
      </c>
      <c r="AV365" s="67">
        <f>COUNTIF(S365,1)*3+COUNTIF(T365:V365,1)*2+COUNTIF(W365:AM365,1)*3+COUNTIF(AN365:AR365,1)*2</f>
        <v>0</v>
      </c>
      <c r="AW365" s="158">
        <f t="shared" si="23"/>
        <v>0</v>
      </c>
    </row>
    <row r="366" spans="1:49" ht="11.25" customHeight="1" thickBot="1"/>
    <row r="367" spans="1:49" ht="14.25" customHeight="1" thickBot="1">
      <c r="D367" s="299">
        <f>D5</f>
        <v>1</v>
      </c>
      <c r="E367" s="300">
        <f t="shared" ref="E367:AO367" si="24">E5</f>
        <v>2</v>
      </c>
      <c r="F367" s="300">
        <f t="shared" si="24"/>
        <v>3</v>
      </c>
      <c r="G367" s="300">
        <f t="shared" si="24"/>
        <v>4</v>
      </c>
      <c r="H367" s="301">
        <f t="shared" si="24"/>
        <v>5</v>
      </c>
      <c r="I367" s="302">
        <f t="shared" si="24"/>
        <v>6</v>
      </c>
      <c r="J367" s="300">
        <f t="shared" si="24"/>
        <v>7</v>
      </c>
      <c r="K367" s="300">
        <f t="shared" si="24"/>
        <v>8</v>
      </c>
      <c r="L367" s="300">
        <f t="shared" si="24"/>
        <v>9</v>
      </c>
      <c r="M367" s="303">
        <f t="shared" si="24"/>
        <v>10</v>
      </c>
      <c r="N367" s="299">
        <f t="shared" si="24"/>
        <v>11</v>
      </c>
      <c r="O367" s="300">
        <f t="shared" si="24"/>
        <v>12</v>
      </c>
      <c r="P367" s="300">
        <f t="shared" si="24"/>
        <v>13</v>
      </c>
      <c r="Q367" s="300">
        <f t="shared" si="24"/>
        <v>14</v>
      </c>
      <c r="R367" s="301">
        <f t="shared" si="24"/>
        <v>15</v>
      </c>
      <c r="S367" s="302">
        <f t="shared" si="24"/>
        <v>16</v>
      </c>
      <c r="T367" s="300">
        <f t="shared" si="24"/>
        <v>17</v>
      </c>
      <c r="U367" s="300">
        <f t="shared" si="24"/>
        <v>18</v>
      </c>
      <c r="V367" s="300">
        <f t="shared" si="24"/>
        <v>19</v>
      </c>
      <c r="W367" s="303">
        <f t="shared" si="24"/>
        <v>20</v>
      </c>
      <c r="X367" s="146">
        <f t="shared" si="24"/>
        <v>21</v>
      </c>
      <c r="Y367" s="300">
        <f t="shared" si="24"/>
        <v>22</v>
      </c>
      <c r="Z367" s="304">
        <f t="shared" si="24"/>
        <v>23</v>
      </c>
      <c r="AA367" s="300">
        <f t="shared" si="24"/>
        <v>24</v>
      </c>
      <c r="AB367" s="301">
        <f t="shared" si="24"/>
        <v>25</v>
      </c>
      <c r="AC367" s="302">
        <f t="shared" si="24"/>
        <v>26</v>
      </c>
      <c r="AD367" s="300">
        <f t="shared" si="24"/>
        <v>27</v>
      </c>
      <c r="AE367" s="300">
        <f t="shared" si="24"/>
        <v>28</v>
      </c>
      <c r="AF367" s="300">
        <f t="shared" si="24"/>
        <v>29</v>
      </c>
      <c r="AG367" s="301">
        <f t="shared" si="24"/>
        <v>30</v>
      </c>
      <c r="AH367" s="369">
        <f t="shared" si="24"/>
        <v>31</v>
      </c>
      <c r="AI367" s="302">
        <f t="shared" si="24"/>
        <v>32</v>
      </c>
      <c r="AJ367" s="300">
        <f t="shared" si="24"/>
        <v>33</v>
      </c>
      <c r="AK367" s="300">
        <f t="shared" si="24"/>
        <v>34</v>
      </c>
      <c r="AL367" s="303">
        <f t="shared" si="24"/>
        <v>35</v>
      </c>
      <c r="AM367" s="299">
        <f t="shared" si="24"/>
        <v>36</v>
      </c>
      <c r="AN367" s="300">
        <f t="shared" si="24"/>
        <v>37</v>
      </c>
      <c r="AO367" s="300">
        <f t="shared" si="24"/>
        <v>38</v>
      </c>
      <c r="AP367" s="300">
        <f>AP5</f>
        <v>39</v>
      </c>
      <c r="AQ367" s="301">
        <f>AQ5</f>
        <v>40</v>
      </c>
      <c r="AR367" s="299">
        <f t="shared" ref="AR367" si="25">AR5</f>
        <v>41</v>
      </c>
    </row>
    <row r="368" spans="1:49" ht="14.25" customHeight="1" thickTop="1" thickBot="1">
      <c r="B368" s="613" t="s">
        <v>3</v>
      </c>
      <c r="C368" s="614"/>
      <c r="D368" s="290">
        <f>COUNTIF(D6:D365,1)</f>
        <v>0</v>
      </c>
      <c r="E368" s="288">
        <f t="shared" ref="E368:AM368" si="26">COUNTIF(E6:E365,1)</f>
        <v>0</v>
      </c>
      <c r="F368" s="288">
        <f t="shared" si="26"/>
        <v>0</v>
      </c>
      <c r="G368" s="288">
        <f t="shared" si="26"/>
        <v>0</v>
      </c>
      <c r="H368" s="289">
        <f t="shared" si="26"/>
        <v>0</v>
      </c>
      <c r="I368" s="290">
        <f t="shared" si="26"/>
        <v>0</v>
      </c>
      <c r="J368" s="288">
        <f t="shared" si="26"/>
        <v>0</v>
      </c>
      <c r="K368" s="288">
        <f t="shared" si="26"/>
        <v>0</v>
      </c>
      <c r="L368" s="288">
        <f t="shared" si="26"/>
        <v>0</v>
      </c>
      <c r="M368" s="291">
        <f t="shared" si="26"/>
        <v>0</v>
      </c>
      <c r="N368" s="288">
        <f t="shared" si="26"/>
        <v>0</v>
      </c>
      <c r="O368" s="288">
        <f t="shared" si="26"/>
        <v>0</v>
      </c>
      <c r="P368" s="288">
        <f t="shared" si="26"/>
        <v>0</v>
      </c>
      <c r="Q368" s="288">
        <f t="shared" si="26"/>
        <v>0</v>
      </c>
      <c r="R368" s="289">
        <f t="shared" si="26"/>
        <v>0</v>
      </c>
      <c r="S368" s="290">
        <f t="shared" si="26"/>
        <v>0</v>
      </c>
      <c r="T368" s="288">
        <f t="shared" si="26"/>
        <v>0</v>
      </c>
      <c r="U368" s="288">
        <f t="shared" si="26"/>
        <v>0</v>
      </c>
      <c r="V368" s="288">
        <f t="shared" si="26"/>
        <v>0</v>
      </c>
      <c r="W368" s="291">
        <f t="shared" si="26"/>
        <v>0</v>
      </c>
      <c r="X368" s="292">
        <f>COUNTIF(X6:X365,1)</f>
        <v>0</v>
      </c>
      <c r="Y368" s="293">
        <f>COUNTIF(Y6:Y365,1)</f>
        <v>0</v>
      </c>
      <c r="Z368" s="294">
        <f>COUNTIF(Z6:Z365,1)</f>
        <v>0</v>
      </c>
      <c r="AA368" s="293">
        <f t="shared" si="26"/>
        <v>0</v>
      </c>
      <c r="AB368" s="295">
        <f t="shared" si="26"/>
        <v>0</v>
      </c>
      <c r="AC368" s="290">
        <f t="shared" si="26"/>
        <v>0</v>
      </c>
      <c r="AD368" s="288">
        <f t="shared" si="26"/>
        <v>0</v>
      </c>
      <c r="AE368" s="288">
        <f t="shared" si="26"/>
        <v>0</v>
      </c>
      <c r="AF368" s="288">
        <f t="shared" si="26"/>
        <v>0</v>
      </c>
      <c r="AG368" s="291">
        <f t="shared" si="26"/>
        <v>0</v>
      </c>
      <c r="AH368" s="296">
        <f>COUNTIF(AH6:AH365,1)</f>
        <v>0</v>
      </c>
      <c r="AI368" s="293">
        <f>COUNTIF(AI6:AI365,1)</f>
        <v>0</v>
      </c>
      <c r="AJ368" s="288">
        <f>COUNTIF(AJ6:AJ365,1)</f>
        <v>0</v>
      </c>
      <c r="AK368" s="288">
        <f t="shared" si="26"/>
        <v>0</v>
      </c>
      <c r="AL368" s="289">
        <f t="shared" si="26"/>
        <v>0</v>
      </c>
      <c r="AM368" s="290">
        <f t="shared" si="26"/>
        <v>0</v>
      </c>
      <c r="AN368" s="293">
        <f>COUNTIF(AN6:AN365,1)</f>
        <v>0</v>
      </c>
      <c r="AO368" s="293">
        <f>COUNTIF(AO6:AO365,1)</f>
        <v>0</v>
      </c>
      <c r="AP368" s="293">
        <f>COUNTIF(AP6:AP365,1)</f>
        <v>0</v>
      </c>
      <c r="AQ368" s="295">
        <f>COUNTIF(AQ6:AQ365,1)</f>
        <v>0</v>
      </c>
      <c r="AR368" s="290">
        <f t="shared" ref="AR368" si="27">COUNTIF(AR6:AR365,1)</f>
        <v>0</v>
      </c>
    </row>
    <row r="369" spans="2:44" ht="14.25" customHeight="1" thickBot="1">
      <c r="B369" s="615" t="s">
        <v>2</v>
      </c>
      <c r="C369" s="616"/>
      <c r="D369" s="74">
        <f>COUNTIF(D6:D365,2)</f>
        <v>0</v>
      </c>
      <c r="E369" s="80">
        <f t="shared" ref="E369:AM369" si="28">COUNTIF(E6:E365,2)</f>
        <v>0</v>
      </c>
      <c r="F369" s="80">
        <f t="shared" si="28"/>
        <v>0</v>
      </c>
      <c r="G369" s="80">
        <f t="shared" si="28"/>
        <v>0</v>
      </c>
      <c r="H369" s="81">
        <f t="shared" si="28"/>
        <v>0</v>
      </c>
      <c r="I369" s="74">
        <f t="shared" si="28"/>
        <v>0</v>
      </c>
      <c r="J369" s="80">
        <f t="shared" si="28"/>
        <v>0</v>
      </c>
      <c r="K369" s="80">
        <f t="shared" si="28"/>
        <v>0</v>
      </c>
      <c r="L369" s="80">
        <f t="shared" si="28"/>
        <v>0</v>
      </c>
      <c r="M369" s="82">
        <f t="shared" si="28"/>
        <v>0</v>
      </c>
      <c r="N369" s="80">
        <f t="shared" si="28"/>
        <v>0</v>
      </c>
      <c r="O369" s="80">
        <f t="shared" si="28"/>
        <v>0</v>
      </c>
      <c r="P369" s="80">
        <f t="shared" si="28"/>
        <v>0</v>
      </c>
      <c r="Q369" s="80">
        <f t="shared" si="28"/>
        <v>0</v>
      </c>
      <c r="R369" s="81">
        <f t="shared" si="28"/>
        <v>0</v>
      </c>
      <c r="S369" s="74">
        <f t="shared" si="28"/>
        <v>0</v>
      </c>
      <c r="T369" s="80">
        <f t="shared" si="28"/>
        <v>0</v>
      </c>
      <c r="U369" s="80">
        <f t="shared" si="28"/>
        <v>0</v>
      </c>
      <c r="V369" s="80">
        <f t="shared" si="28"/>
        <v>0</v>
      </c>
      <c r="W369" s="82">
        <f t="shared" si="28"/>
        <v>0</v>
      </c>
      <c r="X369" s="111">
        <f>COUNTIF(X6:X365,2)</f>
        <v>0</v>
      </c>
      <c r="Y369" s="72">
        <f t="shared" si="28"/>
        <v>0</v>
      </c>
      <c r="Z369" s="112">
        <f>COUNTIF(Z6:Z365,2)</f>
        <v>0</v>
      </c>
      <c r="AA369" s="72">
        <f t="shared" si="28"/>
        <v>0</v>
      </c>
      <c r="AB369" s="73">
        <f t="shared" si="28"/>
        <v>0</v>
      </c>
      <c r="AC369" s="74">
        <f t="shared" si="28"/>
        <v>0</v>
      </c>
      <c r="AD369" s="80">
        <f t="shared" si="28"/>
        <v>0</v>
      </c>
      <c r="AE369" s="80">
        <f t="shared" si="28"/>
        <v>0</v>
      </c>
      <c r="AF369" s="80">
        <f t="shared" si="28"/>
        <v>0</v>
      </c>
      <c r="AG369" s="82">
        <f t="shared" si="28"/>
        <v>0</v>
      </c>
      <c r="AH369" s="262">
        <f>COUNTIF(AH6:AH365,2)</f>
        <v>0</v>
      </c>
      <c r="AI369" s="72">
        <f t="shared" si="28"/>
        <v>0</v>
      </c>
      <c r="AJ369" s="80">
        <f>COUNTIF(AJ6:AJ365,2)</f>
        <v>0</v>
      </c>
      <c r="AK369" s="80">
        <f t="shared" si="28"/>
        <v>0</v>
      </c>
      <c r="AL369" s="81">
        <f>COUNTIF(AL6:AL365,2)</f>
        <v>0</v>
      </c>
      <c r="AM369" s="74">
        <f t="shared" si="28"/>
        <v>0</v>
      </c>
      <c r="AN369" s="72">
        <f>COUNTIF(AN6:AN365,2)</f>
        <v>0</v>
      </c>
      <c r="AO369" s="72">
        <f>COUNTIF(AO6:AO365,2)</f>
        <v>0</v>
      </c>
      <c r="AP369" s="72">
        <f>COUNTIF(AP6:AP365,2)</f>
        <v>0</v>
      </c>
      <c r="AQ369" s="73">
        <f>COUNTIF(AQ6:AQ365,2)</f>
        <v>0</v>
      </c>
      <c r="AR369" s="74">
        <f t="shared" ref="AR369" si="29">COUNTIF(AR6:AR365,2)</f>
        <v>0</v>
      </c>
    </row>
    <row r="370" spans="2:44" ht="14.25" customHeight="1" thickBot="1">
      <c r="B370" s="617" t="s">
        <v>4</v>
      </c>
      <c r="C370" s="618"/>
      <c r="D370" s="77">
        <f>COUNTIF(D6:D365,3)</f>
        <v>0</v>
      </c>
      <c r="E370" s="83">
        <f t="shared" ref="E370:AM370" si="30">COUNTIF(E6:E365,3)</f>
        <v>0</v>
      </c>
      <c r="F370" s="83">
        <f t="shared" si="30"/>
        <v>0</v>
      </c>
      <c r="G370" s="83">
        <f t="shared" si="30"/>
        <v>0</v>
      </c>
      <c r="H370" s="84">
        <f t="shared" si="30"/>
        <v>0</v>
      </c>
      <c r="I370" s="98">
        <f t="shared" si="30"/>
        <v>0</v>
      </c>
      <c r="J370" s="99">
        <f t="shared" si="30"/>
        <v>0</v>
      </c>
      <c r="K370" s="99">
        <f t="shared" si="30"/>
        <v>0</v>
      </c>
      <c r="L370" s="99">
        <f t="shared" si="30"/>
        <v>0</v>
      </c>
      <c r="M370" s="100">
        <f t="shared" si="30"/>
        <v>0</v>
      </c>
      <c r="N370" s="83">
        <f t="shared" si="30"/>
        <v>0</v>
      </c>
      <c r="O370" s="83">
        <f t="shared" si="30"/>
        <v>0</v>
      </c>
      <c r="P370" s="83">
        <f t="shared" si="30"/>
        <v>0</v>
      </c>
      <c r="Q370" s="83">
        <f t="shared" si="30"/>
        <v>0</v>
      </c>
      <c r="R370" s="84">
        <f t="shared" si="30"/>
        <v>0</v>
      </c>
      <c r="S370" s="98">
        <f t="shared" si="30"/>
        <v>0</v>
      </c>
      <c r="T370" s="99">
        <f t="shared" si="30"/>
        <v>0</v>
      </c>
      <c r="U370" s="99">
        <f t="shared" si="30"/>
        <v>0</v>
      </c>
      <c r="V370" s="99">
        <f t="shared" si="30"/>
        <v>0</v>
      </c>
      <c r="W370" s="100">
        <f t="shared" si="30"/>
        <v>0</v>
      </c>
      <c r="X370" s="125">
        <f>COUNTIF(X6:X365,3)</f>
        <v>0</v>
      </c>
      <c r="Y370" s="78">
        <f t="shared" si="30"/>
        <v>0</v>
      </c>
      <c r="Z370" s="126">
        <f>COUNTIF(Z6:Z365,3)</f>
        <v>0</v>
      </c>
      <c r="AA370" s="78">
        <f t="shared" si="30"/>
        <v>0</v>
      </c>
      <c r="AB370" s="79">
        <f t="shared" si="30"/>
        <v>0</v>
      </c>
      <c r="AC370" s="77">
        <f t="shared" si="30"/>
        <v>0</v>
      </c>
      <c r="AD370" s="83">
        <f t="shared" si="30"/>
        <v>0</v>
      </c>
      <c r="AE370" s="83">
        <f t="shared" si="30"/>
        <v>0</v>
      </c>
      <c r="AF370" s="83">
        <f t="shared" si="30"/>
        <v>0</v>
      </c>
      <c r="AG370" s="85">
        <f t="shared" si="30"/>
        <v>0</v>
      </c>
      <c r="AH370" s="127">
        <f>COUNTIF(AH6:AH365,3)</f>
        <v>0</v>
      </c>
      <c r="AI370" s="78">
        <f t="shared" si="30"/>
        <v>0</v>
      </c>
      <c r="AJ370" s="83">
        <f>COUNTIF(AJ6:AJ365,3)</f>
        <v>0</v>
      </c>
      <c r="AK370" s="83">
        <f t="shared" si="30"/>
        <v>0</v>
      </c>
      <c r="AL370" s="84">
        <f t="shared" si="30"/>
        <v>0</v>
      </c>
      <c r="AM370" s="77">
        <f t="shared" si="30"/>
        <v>0</v>
      </c>
      <c r="AN370" s="78">
        <f>COUNTIF(AN6:AN365,3)</f>
        <v>0</v>
      </c>
      <c r="AO370" s="78">
        <f>COUNTIF(AO6:AO365,3)</f>
        <v>0</v>
      </c>
      <c r="AP370" s="78">
        <f>COUNTIF(AP6:AP365,3)</f>
        <v>0</v>
      </c>
      <c r="AQ370" s="79">
        <f>COUNTIF(AQ6:AQ365,3)</f>
        <v>0</v>
      </c>
      <c r="AR370" s="77">
        <f t="shared" ref="AR370" si="31">COUNTIF(AR6:AR365,3)</f>
        <v>0</v>
      </c>
    </row>
    <row r="371" spans="2:44" ht="14.25" customHeight="1" thickTop="1" thickBot="1">
      <c r="B371" s="619" t="s">
        <v>0</v>
      </c>
      <c r="C371" s="620"/>
      <c r="D371" s="191">
        <f>SUM(D368:D370)</f>
        <v>0</v>
      </c>
      <c r="E371" s="192">
        <f t="shared" ref="E371:AI371" si="32">SUM(E368:E370)</f>
        <v>0</v>
      </c>
      <c r="F371" s="192">
        <f t="shared" si="32"/>
        <v>0</v>
      </c>
      <c r="G371" s="192">
        <f t="shared" si="32"/>
        <v>0</v>
      </c>
      <c r="H371" s="193">
        <f t="shared" si="32"/>
        <v>0</v>
      </c>
      <c r="I371" s="191">
        <f t="shared" si="32"/>
        <v>0</v>
      </c>
      <c r="J371" s="192">
        <f t="shared" si="32"/>
        <v>0</v>
      </c>
      <c r="K371" s="192">
        <f t="shared" si="32"/>
        <v>0</v>
      </c>
      <c r="L371" s="192">
        <f t="shared" si="32"/>
        <v>0</v>
      </c>
      <c r="M371" s="194">
        <f t="shared" si="32"/>
        <v>0</v>
      </c>
      <c r="N371" s="195">
        <f t="shared" si="32"/>
        <v>0</v>
      </c>
      <c r="O371" s="192">
        <f t="shared" si="32"/>
        <v>0</v>
      </c>
      <c r="P371" s="192">
        <f t="shared" si="32"/>
        <v>0</v>
      </c>
      <c r="Q371" s="192">
        <f t="shared" si="32"/>
        <v>0</v>
      </c>
      <c r="R371" s="193">
        <f t="shared" si="32"/>
        <v>0</v>
      </c>
      <c r="S371" s="191">
        <f t="shared" si="32"/>
        <v>0</v>
      </c>
      <c r="T371" s="192">
        <f t="shared" si="32"/>
        <v>0</v>
      </c>
      <c r="U371" s="192">
        <f t="shared" si="32"/>
        <v>0</v>
      </c>
      <c r="V371" s="192">
        <f t="shared" si="32"/>
        <v>0</v>
      </c>
      <c r="W371" s="194">
        <f t="shared" si="32"/>
        <v>0</v>
      </c>
      <c r="X371" s="297">
        <f>SUM(X368:X370)</f>
        <v>0</v>
      </c>
      <c r="Y371" s="192">
        <f t="shared" si="32"/>
        <v>0</v>
      </c>
      <c r="Z371" s="298">
        <f>SUM(Z368:Z370)</f>
        <v>0</v>
      </c>
      <c r="AA371" s="192">
        <f t="shared" si="32"/>
        <v>0</v>
      </c>
      <c r="AB371" s="194">
        <f t="shared" si="32"/>
        <v>0</v>
      </c>
      <c r="AC371" s="191">
        <f t="shared" si="32"/>
        <v>0</v>
      </c>
      <c r="AD371" s="192">
        <f t="shared" si="32"/>
        <v>0</v>
      </c>
      <c r="AE371" s="192">
        <f t="shared" si="32"/>
        <v>0</v>
      </c>
      <c r="AF371" s="192">
        <f t="shared" si="32"/>
        <v>0</v>
      </c>
      <c r="AG371" s="194">
        <f t="shared" si="32"/>
        <v>0</v>
      </c>
      <c r="AH371" s="263">
        <f>SUM(AH368:AH370)</f>
        <v>0</v>
      </c>
      <c r="AI371" s="192">
        <f t="shared" si="32"/>
        <v>0</v>
      </c>
      <c r="AJ371" s="192">
        <f t="shared" ref="AJ371:AP371" si="33">SUM(AJ368:AJ370)</f>
        <v>0</v>
      </c>
      <c r="AK371" s="192">
        <f t="shared" si="33"/>
        <v>0</v>
      </c>
      <c r="AL371" s="193">
        <f t="shared" si="33"/>
        <v>0</v>
      </c>
      <c r="AM371" s="191">
        <f t="shared" si="33"/>
        <v>0</v>
      </c>
      <c r="AN371" s="192">
        <f t="shared" si="33"/>
        <v>0</v>
      </c>
      <c r="AO371" s="192">
        <f t="shared" si="33"/>
        <v>0</v>
      </c>
      <c r="AP371" s="192">
        <f t="shared" si="33"/>
        <v>0</v>
      </c>
      <c r="AQ371" s="194">
        <f t="shared" ref="AQ371:AR371" si="34">SUM(AQ368:AQ370)</f>
        <v>0</v>
      </c>
      <c r="AR371" s="191">
        <f t="shared" si="34"/>
        <v>0</v>
      </c>
    </row>
    <row r="372" spans="2:44" ht="14.25" thickTop="1"/>
  </sheetData>
  <mergeCells count="11">
    <mergeCell ref="B5:C5"/>
    <mergeCell ref="B368:C368"/>
    <mergeCell ref="B369:C369"/>
    <mergeCell ref="B370:C370"/>
    <mergeCell ref="B371:C371"/>
    <mergeCell ref="K1:Q1"/>
    <mergeCell ref="AF1:AI1"/>
    <mergeCell ref="AA2:AE2"/>
    <mergeCell ref="AF2:AI2"/>
    <mergeCell ref="V1:Z2"/>
    <mergeCell ref="AA1:AE1"/>
  </mergeCells>
  <phoneticPr fontId="3"/>
  <dataValidations count="2"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R365">
      <formula1>1</formula1>
      <formula2>3</formula2>
    </dataValidation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12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72"/>
  <sheetViews>
    <sheetView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3" width="2.625" customWidth="1"/>
    <col min="44" max="48" width="4.125" customWidth="1"/>
    <col min="49" max="49" width="1.125" customWidth="1"/>
    <col min="50" max="51" width="8.625" customWidth="1"/>
  </cols>
  <sheetData>
    <row r="1" spans="1:51" ht="19.5" thickBot="1">
      <c r="A1" s="2" t="s">
        <v>461</v>
      </c>
      <c r="H1" t="s">
        <v>9</v>
      </c>
      <c r="K1" s="609">
        <f>②国語!K1</f>
        <v>0</v>
      </c>
      <c r="L1" s="599"/>
      <c r="M1" s="599"/>
      <c r="N1" s="599"/>
      <c r="O1" s="599"/>
      <c r="P1" s="599"/>
      <c r="Q1" s="600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5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R2" s="3"/>
      <c r="AS2" s="3"/>
      <c r="AT2" s="3"/>
      <c r="AU2" s="3"/>
      <c r="AV2" s="3"/>
      <c r="AW2" s="3"/>
      <c r="AX2" s="3"/>
      <c r="AY2" s="3"/>
    </row>
    <row r="3" spans="1:51" ht="14.25" thickBot="1">
      <c r="A3" s="3" t="str">
        <f>②国語!A3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②国語!Y3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>
      <c r="A4" s="113"/>
      <c r="B4" s="114"/>
      <c r="C4" s="118"/>
      <c r="D4" s="208" t="s">
        <v>80</v>
      </c>
      <c r="E4" s="236" t="s">
        <v>80</v>
      </c>
      <c r="F4" s="235" t="s">
        <v>77</v>
      </c>
      <c r="G4" s="237" t="s">
        <v>80</v>
      </c>
      <c r="H4" s="234" t="s">
        <v>80</v>
      </c>
      <c r="I4" s="235" t="s">
        <v>77</v>
      </c>
      <c r="J4" s="235" t="s">
        <v>77</v>
      </c>
      <c r="K4" s="567" t="s">
        <v>77</v>
      </c>
      <c r="L4" s="237" t="s">
        <v>80</v>
      </c>
      <c r="M4" s="239" t="s">
        <v>77</v>
      </c>
      <c r="N4" s="237" t="s">
        <v>80</v>
      </c>
      <c r="O4" s="237" t="s">
        <v>80</v>
      </c>
      <c r="P4" s="236" t="s">
        <v>80</v>
      </c>
      <c r="Q4" s="237" t="s">
        <v>80</v>
      </c>
      <c r="R4" s="234" t="s">
        <v>80</v>
      </c>
      <c r="S4" s="237" t="s">
        <v>80</v>
      </c>
      <c r="T4" s="567" t="s">
        <v>77</v>
      </c>
      <c r="U4" s="237" t="s">
        <v>80</v>
      </c>
      <c r="V4" s="235" t="s">
        <v>77</v>
      </c>
      <c r="W4" s="239" t="s">
        <v>77</v>
      </c>
      <c r="X4" s="237" t="s">
        <v>80</v>
      </c>
      <c r="Y4" s="237" t="s">
        <v>80</v>
      </c>
      <c r="Z4" s="237" t="s">
        <v>80</v>
      </c>
      <c r="AA4" s="237" t="s">
        <v>80</v>
      </c>
      <c r="AB4" s="239" t="s">
        <v>77</v>
      </c>
      <c r="AC4" s="235" t="s">
        <v>77</v>
      </c>
      <c r="AD4" s="237" t="s">
        <v>80</v>
      </c>
      <c r="AE4" s="235" t="s">
        <v>77</v>
      </c>
      <c r="AF4" s="237" t="s">
        <v>80</v>
      </c>
      <c r="AG4" s="234" t="s">
        <v>80</v>
      </c>
      <c r="AH4" s="235" t="s">
        <v>77</v>
      </c>
      <c r="AI4" s="237" t="s">
        <v>80</v>
      </c>
      <c r="AJ4" s="237" t="s">
        <v>80</v>
      </c>
      <c r="AK4" s="235" t="s">
        <v>77</v>
      </c>
      <c r="AL4" s="234" t="s">
        <v>80</v>
      </c>
      <c r="AM4" s="237" t="s">
        <v>80</v>
      </c>
      <c r="AN4" s="235" t="s">
        <v>77</v>
      </c>
      <c r="AO4" s="237" t="s">
        <v>80</v>
      </c>
      <c r="AP4" s="235" t="s">
        <v>77</v>
      </c>
      <c r="AQ4" s="234" t="s">
        <v>80</v>
      </c>
      <c r="AR4" s="168"/>
      <c r="AS4" s="119"/>
      <c r="AT4" s="110" t="s">
        <v>78</v>
      </c>
      <c r="AU4" s="107" t="s">
        <v>79</v>
      </c>
      <c r="AV4" s="118"/>
      <c r="AW4" s="3"/>
      <c r="AX4" s="138"/>
      <c r="AY4" s="138"/>
    </row>
    <row r="5" spans="1:51" s="70" customFormat="1" ht="14.25" thickBot="1">
      <c r="A5" s="117"/>
      <c r="B5" s="611" t="s">
        <v>12</v>
      </c>
      <c r="C5" s="612"/>
      <c r="D5" s="339">
        <v>1</v>
      </c>
      <c r="E5" s="342">
        <v>2</v>
      </c>
      <c r="F5" s="373">
        <v>3</v>
      </c>
      <c r="G5" s="342">
        <v>4</v>
      </c>
      <c r="H5" s="341">
        <v>5</v>
      </c>
      <c r="I5" s="373">
        <v>6</v>
      </c>
      <c r="J5" s="373">
        <v>7</v>
      </c>
      <c r="K5" s="373">
        <v>8</v>
      </c>
      <c r="L5" s="342">
        <v>9</v>
      </c>
      <c r="M5" s="372">
        <v>10</v>
      </c>
      <c r="N5" s="342">
        <v>11</v>
      </c>
      <c r="O5" s="342">
        <v>12</v>
      </c>
      <c r="P5" s="342">
        <v>13</v>
      </c>
      <c r="Q5" s="342">
        <v>14</v>
      </c>
      <c r="R5" s="341">
        <v>15</v>
      </c>
      <c r="S5" s="342">
        <v>16</v>
      </c>
      <c r="T5" s="373">
        <v>17</v>
      </c>
      <c r="U5" s="342">
        <v>18</v>
      </c>
      <c r="V5" s="373">
        <v>19</v>
      </c>
      <c r="W5" s="372">
        <v>20</v>
      </c>
      <c r="X5" s="342">
        <v>21</v>
      </c>
      <c r="Y5" s="342">
        <v>22</v>
      </c>
      <c r="Z5" s="342">
        <v>23</v>
      </c>
      <c r="AA5" s="342">
        <v>24</v>
      </c>
      <c r="AB5" s="372">
        <v>25</v>
      </c>
      <c r="AC5" s="373">
        <v>26</v>
      </c>
      <c r="AD5" s="342">
        <v>27</v>
      </c>
      <c r="AE5" s="373">
        <v>28</v>
      </c>
      <c r="AF5" s="342">
        <v>29</v>
      </c>
      <c r="AG5" s="341">
        <v>30</v>
      </c>
      <c r="AH5" s="373">
        <v>31</v>
      </c>
      <c r="AI5" s="342">
        <v>32</v>
      </c>
      <c r="AJ5" s="342">
        <v>33</v>
      </c>
      <c r="AK5" s="373">
        <v>34</v>
      </c>
      <c r="AL5" s="341">
        <v>35</v>
      </c>
      <c r="AM5" s="342">
        <v>36</v>
      </c>
      <c r="AN5" s="373">
        <v>37</v>
      </c>
      <c r="AO5" s="342">
        <v>38</v>
      </c>
      <c r="AP5" s="373">
        <v>39</v>
      </c>
      <c r="AQ5" s="341">
        <v>40</v>
      </c>
      <c r="AR5" s="95" t="s">
        <v>1</v>
      </c>
      <c r="AS5" s="116" t="s">
        <v>0</v>
      </c>
      <c r="AT5" s="186" t="s">
        <v>82</v>
      </c>
      <c r="AU5" s="187" t="s">
        <v>83</v>
      </c>
      <c r="AV5" s="115" t="s">
        <v>0</v>
      </c>
      <c r="AX5" s="139" t="s">
        <v>5</v>
      </c>
      <c r="AY5" s="139" t="s">
        <v>6</v>
      </c>
    </row>
    <row r="6" spans="1:51" ht="12" customHeight="1">
      <c r="A6" s="151"/>
      <c r="B6" s="89" t="str">
        <f>②国語!B6</f>
        <v>1-01</v>
      </c>
      <c r="C6" s="90">
        <v>0</v>
      </c>
      <c r="D6" s="244"/>
      <c r="E6" s="243"/>
      <c r="F6" s="241"/>
      <c r="G6" s="243"/>
      <c r="H6" s="242"/>
      <c r="I6" s="589"/>
      <c r="J6" s="241"/>
      <c r="K6" s="241"/>
      <c r="L6" s="243"/>
      <c r="M6" s="245"/>
      <c r="N6" s="244"/>
      <c r="O6" s="243"/>
      <c r="P6" s="243"/>
      <c r="Q6" s="243"/>
      <c r="R6" s="242"/>
      <c r="S6" s="244"/>
      <c r="T6" s="241"/>
      <c r="U6" s="243"/>
      <c r="V6" s="241"/>
      <c r="W6" s="245"/>
      <c r="X6" s="385"/>
      <c r="Y6" s="243"/>
      <c r="Z6" s="243"/>
      <c r="AA6" s="243"/>
      <c r="AB6" s="245"/>
      <c r="AC6" s="589"/>
      <c r="AD6" s="243"/>
      <c r="AE6" s="241"/>
      <c r="AF6" s="243"/>
      <c r="AG6" s="242"/>
      <c r="AH6" s="459"/>
      <c r="AI6" s="243"/>
      <c r="AJ6" s="243"/>
      <c r="AK6" s="241"/>
      <c r="AL6" s="243"/>
      <c r="AM6" s="244"/>
      <c r="AN6" s="241"/>
      <c r="AO6" s="243"/>
      <c r="AP6" s="241"/>
      <c r="AQ6" s="242"/>
      <c r="AR6" s="91"/>
      <c r="AS6" s="164">
        <f>COUNTIF(D6:M6,1)*2+COUNTIF(N6:W6,1)*3+COUNTIF(X6:AG6,1)*2+COUNTIF(AH6:AQ6,1)*3</f>
        <v>0</v>
      </c>
      <c r="AT6" s="317">
        <f>COUNTIF(D6:E6,1)*2+COUNTIF(G6:H6,1)*2+COUNTIF(L6,1)*2+COUNTIF(N6:S6,1)*3+COUNTIF(U6,1)*3+COUNTIF(X6:AA6,1)*2+COUNTIF(AD6,1)*2+COUNTIF(AF6:AG6,1)*2+COUNTIF(AI6:AJ6,1)*3+COUNTIF(AL6:AM6,1)*3+COUNTIF(AO6,1)*3+COUNTIF(AQ6,1)*3</f>
        <v>0</v>
      </c>
      <c r="AU6" s="88">
        <f>COUNTIF(F6,1)*2+COUNTIF(I6:K6,1)*2+COUNTIF(M6,1)*2+COUNTIF(T6,1)*3+COUNTIF(V6:W6,1)*3+COUNTIF(AB6:AC6,1)*2+COUNTIF(AE6,1)*2+COUNTIF(AH6,1)*3+COUNTIF(AK6,1)*3+COUNTIF(AN6,1)*3+COUNTIF(AP6,1)*3</f>
        <v>0</v>
      </c>
      <c r="AV6" s="152">
        <f>SUM(AT6:AU6)</f>
        <v>0</v>
      </c>
      <c r="AX6" s="140" t="s">
        <v>13</v>
      </c>
      <c r="AY6" s="141">
        <f>COUNTIF(AR6:AR365,100)+COUNTIF(AR6:AR365,99)+COUNTIF(AR6:AR365,98)+COUNTIF(AR6:AR365,97)+COUNTIF(AR6:AR365,96)+COUNTIF(AR6:AR365,95)</f>
        <v>0</v>
      </c>
    </row>
    <row r="7" spans="1:51" ht="12" customHeight="1">
      <c r="A7" s="153"/>
      <c r="B7" s="36" t="str">
        <f>②国語!B7</f>
        <v>1-02</v>
      </c>
      <c r="C7" s="40">
        <v>1</v>
      </c>
      <c r="D7" s="249"/>
      <c r="E7" s="248"/>
      <c r="F7" s="246"/>
      <c r="G7" s="248"/>
      <c r="H7" s="247"/>
      <c r="I7" s="590"/>
      <c r="J7" s="246"/>
      <c r="K7" s="246"/>
      <c r="L7" s="248"/>
      <c r="M7" s="250"/>
      <c r="N7" s="249"/>
      <c r="O7" s="248"/>
      <c r="P7" s="248"/>
      <c r="Q7" s="248"/>
      <c r="R7" s="247"/>
      <c r="S7" s="249"/>
      <c r="T7" s="246"/>
      <c r="U7" s="248"/>
      <c r="V7" s="246"/>
      <c r="W7" s="250"/>
      <c r="X7" s="386"/>
      <c r="Y7" s="248"/>
      <c r="Z7" s="248"/>
      <c r="AA7" s="248"/>
      <c r="AB7" s="250"/>
      <c r="AC7" s="590"/>
      <c r="AD7" s="248"/>
      <c r="AE7" s="246"/>
      <c r="AF7" s="248"/>
      <c r="AG7" s="247"/>
      <c r="AH7" s="460"/>
      <c r="AI7" s="248"/>
      <c r="AJ7" s="248"/>
      <c r="AK7" s="246"/>
      <c r="AL7" s="248"/>
      <c r="AM7" s="249"/>
      <c r="AN7" s="246"/>
      <c r="AO7" s="248"/>
      <c r="AP7" s="246"/>
      <c r="AQ7" s="247"/>
      <c r="AR7" s="41"/>
      <c r="AS7" s="164">
        <f t="shared" ref="AS7:AS70" si="0">COUNTIF(D7:M7,1)*2+COUNTIF(N7:W7,1)*3+COUNTIF(X7:AG7,1)*2+COUNTIF(AH7:AQ7,1)*3</f>
        <v>0</v>
      </c>
      <c r="AT7" s="317">
        <f t="shared" ref="AT7:AT70" si="1">COUNTIF(D7:E7,1)*2+COUNTIF(G7:H7,1)*2+COUNTIF(L7,1)*2+COUNTIF(N7:S7,1)*3+COUNTIF(U7,1)*3+COUNTIF(X7:AA7,1)*2+COUNTIF(AD7,1)*2+COUNTIF(AF7:AG7,1)*2+COUNTIF(AI7:AJ7,1)*3+COUNTIF(AL7:AM7,1)*3+COUNTIF(AO7,1)*3+COUNTIF(AQ7,1)*3</f>
        <v>0</v>
      </c>
      <c r="AU7" s="88">
        <f t="shared" ref="AU7:AU70" si="2">COUNTIF(F7,1)*2+COUNTIF(I7:K7,1)*2+COUNTIF(M7,1)*2+COUNTIF(T7,1)*3+COUNTIF(V7:W7,1)*3+COUNTIF(AB7:AC7,1)*2+COUNTIF(AE7,1)*2+COUNTIF(AH7,1)*3+COUNTIF(AK7,1)*3+COUNTIF(AN7,1)*3+COUNTIF(AP7,1)*3</f>
        <v>0</v>
      </c>
      <c r="AV7" s="152">
        <f t="shared" ref="AV7:AV70" si="3">SUM(AT7:AU7)</f>
        <v>0</v>
      </c>
      <c r="AX7" s="142" t="s">
        <v>14</v>
      </c>
      <c r="AY7" s="143">
        <f>COUNTIF(AR6:AR365,94)+COUNTIF(AR6:AR365,93)+COUNTIF(AR6:AR365,92)+COUNTIF(AR6:AR365,91)+COUNTIF(AR6:AR365,90)</f>
        <v>0</v>
      </c>
    </row>
    <row r="8" spans="1:51" ht="12" customHeight="1">
      <c r="A8" s="153"/>
      <c r="B8" s="36" t="str">
        <f>②国語!B8</f>
        <v>1-03</v>
      </c>
      <c r="C8" s="40">
        <v>0</v>
      </c>
      <c r="D8" s="249"/>
      <c r="E8" s="248"/>
      <c r="F8" s="246"/>
      <c r="G8" s="248"/>
      <c r="H8" s="247"/>
      <c r="I8" s="590"/>
      <c r="J8" s="246"/>
      <c r="K8" s="246"/>
      <c r="L8" s="248"/>
      <c r="M8" s="250"/>
      <c r="N8" s="249"/>
      <c r="O8" s="248"/>
      <c r="P8" s="248"/>
      <c r="Q8" s="248"/>
      <c r="R8" s="247"/>
      <c r="S8" s="249"/>
      <c r="T8" s="246"/>
      <c r="U8" s="248"/>
      <c r="V8" s="246"/>
      <c r="W8" s="250"/>
      <c r="X8" s="386"/>
      <c r="Y8" s="248"/>
      <c r="Z8" s="248"/>
      <c r="AA8" s="248"/>
      <c r="AB8" s="250"/>
      <c r="AC8" s="590"/>
      <c r="AD8" s="248"/>
      <c r="AE8" s="246"/>
      <c r="AF8" s="248"/>
      <c r="AG8" s="247"/>
      <c r="AH8" s="460"/>
      <c r="AI8" s="248"/>
      <c r="AJ8" s="248"/>
      <c r="AK8" s="246"/>
      <c r="AL8" s="248"/>
      <c r="AM8" s="249"/>
      <c r="AN8" s="246"/>
      <c r="AO8" s="248"/>
      <c r="AP8" s="246"/>
      <c r="AQ8" s="247"/>
      <c r="AR8" s="41"/>
      <c r="AS8" s="164">
        <f t="shared" si="0"/>
        <v>0</v>
      </c>
      <c r="AT8" s="317">
        <f t="shared" si="1"/>
        <v>0</v>
      </c>
      <c r="AU8" s="88">
        <f t="shared" si="2"/>
        <v>0</v>
      </c>
      <c r="AV8" s="152">
        <f t="shared" si="3"/>
        <v>0</v>
      </c>
      <c r="AX8" s="142" t="s">
        <v>15</v>
      </c>
      <c r="AY8" s="143">
        <f>COUNTIF(AR6:AR365,89)+COUNTIF(AR6:AR365,88)+COUNTIF(AR6:AR365,87)+COUNTIF(AR6:AR365,86)+COUNTIF(AR6:AR365,85)</f>
        <v>0</v>
      </c>
    </row>
    <row r="9" spans="1:51" ht="12" customHeight="1">
      <c r="A9" s="153"/>
      <c r="B9" s="36" t="str">
        <f>②国語!B9</f>
        <v>1-04</v>
      </c>
      <c r="C9" s="40">
        <v>1</v>
      </c>
      <c r="D9" s="249"/>
      <c r="E9" s="248"/>
      <c r="F9" s="246"/>
      <c r="G9" s="248"/>
      <c r="H9" s="247"/>
      <c r="I9" s="590"/>
      <c r="J9" s="246"/>
      <c r="K9" s="246"/>
      <c r="L9" s="248"/>
      <c r="M9" s="250"/>
      <c r="N9" s="249"/>
      <c r="O9" s="248"/>
      <c r="P9" s="248"/>
      <c r="Q9" s="248"/>
      <c r="R9" s="247"/>
      <c r="S9" s="249"/>
      <c r="T9" s="246"/>
      <c r="U9" s="248"/>
      <c r="V9" s="246"/>
      <c r="W9" s="250"/>
      <c r="X9" s="386"/>
      <c r="Y9" s="248"/>
      <c r="Z9" s="248"/>
      <c r="AA9" s="248"/>
      <c r="AB9" s="250"/>
      <c r="AC9" s="590"/>
      <c r="AD9" s="248"/>
      <c r="AE9" s="246"/>
      <c r="AF9" s="248"/>
      <c r="AG9" s="247"/>
      <c r="AH9" s="460"/>
      <c r="AI9" s="248"/>
      <c r="AJ9" s="248"/>
      <c r="AK9" s="246"/>
      <c r="AL9" s="248"/>
      <c r="AM9" s="249"/>
      <c r="AN9" s="246"/>
      <c r="AO9" s="248"/>
      <c r="AP9" s="246"/>
      <c r="AQ9" s="247"/>
      <c r="AR9" s="41"/>
      <c r="AS9" s="164">
        <f t="shared" si="0"/>
        <v>0</v>
      </c>
      <c r="AT9" s="317">
        <f t="shared" si="1"/>
        <v>0</v>
      </c>
      <c r="AU9" s="88">
        <f t="shared" si="2"/>
        <v>0</v>
      </c>
      <c r="AV9" s="152">
        <f t="shared" si="3"/>
        <v>0</v>
      </c>
      <c r="AX9" s="142" t="s">
        <v>16</v>
      </c>
      <c r="AY9" s="143">
        <f>COUNTIF(AR6:AR365,84)+COUNTIF(AR6:AR365,83)+COUNTIF(AR6:AR365,82)+COUNTIF(AR6:AR365,81)+COUNTIF(AR6:AR365,80)</f>
        <v>0</v>
      </c>
    </row>
    <row r="10" spans="1:51" ht="12" customHeight="1" thickBot="1">
      <c r="A10" s="154"/>
      <c r="B10" s="37" t="str">
        <f>②国語!B10</f>
        <v>1-05</v>
      </c>
      <c r="C10" s="47">
        <v>0</v>
      </c>
      <c r="D10" s="254"/>
      <c r="E10" s="253"/>
      <c r="F10" s="251"/>
      <c r="G10" s="253"/>
      <c r="H10" s="252"/>
      <c r="I10" s="591"/>
      <c r="J10" s="251"/>
      <c r="K10" s="251"/>
      <c r="L10" s="253"/>
      <c r="M10" s="255"/>
      <c r="N10" s="254"/>
      <c r="O10" s="253"/>
      <c r="P10" s="253"/>
      <c r="Q10" s="253"/>
      <c r="R10" s="252"/>
      <c r="S10" s="254"/>
      <c r="T10" s="251"/>
      <c r="U10" s="253"/>
      <c r="V10" s="251"/>
      <c r="W10" s="255"/>
      <c r="X10" s="387"/>
      <c r="Y10" s="253"/>
      <c r="Z10" s="253"/>
      <c r="AA10" s="253"/>
      <c r="AB10" s="255"/>
      <c r="AC10" s="591"/>
      <c r="AD10" s="253"/>
      <c r="AE10" s="251"/>
      <c r="AF10" s="253"/>
      <c r="AG10" s="252"/>
      <c r="AH10" s="461"/>
      <c r="AI10" s="253"/>
      <c r="AJ10" s="253"/>
      <c r="AK10" s="251"/>
      <c r="AL10" s="253"/>
      <c r="AM10" s="254"/>
      <c r="AN10" s="251"/>
      <c r="AO10" s="253"/>
      <c r="AP10" s="251"/>
      <c r="AQ10" s="252"/>
      <c r="AR10" s="48"/>
      <c r="AS10" s="165">
        <f t="shared" si="0"/>
        <v>0</v>
      </c>
      <c r="AT10" s="318">
        <f t="shared" si="1"/>
        <v>0</v>
      </c>
      <c r="AU10" s="69">
        <f t="shared" si="2"/>
        <v>0</v>
      </c>
      <c r="AV10" s="155">
        <f t="shared" si="3"/>
        <v>0</v>
      </c>
      <c r="AX10" s="142" t="s">
        <v>17</v>
      </c>
      <c r="AY10" s="143">
        <f>COUNTIF(AR6:AR365,79)+COUNTIF(AR6:AR365,78)+COUNTIF(AR6:AR365,77)+COUNTIF(AR6:AR365,76)+COUNTIF(AR6:AR365,75)</f>
        <v>0</v>
      </c>
    </row>
    <row r="11" spans="1:51" ht="12" customHeight="1">
      <c r="A11" s="156"/>
      <c r="B11" s="5" t="str">
        <f>②国語!B11</f>
        <v>1-06</v>
      </c>
      <c r="C11" s="90">
        <v>1</v>
      </c>
      <c r="D11" s="244"/>
      <c r="E11" s="243"/>
      <c r="F11" s="241"/>
      <c r="G11" s="243"/>
      <c r="H11" s="242"/>
      <c r="I11" s="589"/>
      <c r="J11" s="241"/>
      <c r="K11" s="241"/>
      <c r="L11" s="243"/>
      <c r="M11" s="245"/>
      <c r="N11" s="244"/>
      <c r="O11" s="243"/>
      <c r="P11" s="243"/>
      <c r="Q11" s="243"/>
      <c r="R11" s="242"/>
      <c r="S11" s="244"/>
      <c r="T11" s="241"/>
      <c r="U11" s="243"/>
      <c r="V11" s="241"/>
      <c r="W11" s="245"/>
      <c r="X11" s="385"/>
      <c r="Y11" s="243"/>
      <c r="Z11" s="243"/>
      <c r="AA11" s="243"/>
      <c r="AB11" s="245"/>
      <c r="AC11" s="589"/>
      <c r="AD11" s="243"/>
      <c r="AE11" s="241"/>
      <c r="AF11" s="243"/>
      <c r="AG11" s="242"/>
      <c r="AH11" s="459"/>
      <c r="AI11" s="243"/>
      <c r="AJ11" s="243"/>
      <c r="AK11" s="241"/>
      <c r="AL11" s="243"/>
      <c r="AM11" s="244"/>
      <c r="AN11" s="241"/>
      <c r="AO11" s="243"/>
      <c r="AP11" s="241"/>
      <c r="AQ11" s="242"/>
      <c r="AR11" s="91"/>
      <c r="AS11" s="164">
        <f t="shared" si="0"/>
        <v>0</v>
      </c>
      <c r="AT11" s="317">
        <f t="shared" si="1"/>
        <v>0</v>
      </c>
      <c r="AU11" s="88">
        <f t="shared" si="2"/>
        <v>0</v>
      </c>
      <c r="AV11" s="152">
        <f t="shared" si="3"/>
        <v>0</v>
      </c>
      <c r="AX11" s="142" t="s">
        <v>18</v>
      </c>
      <c r="AY11" s="143">
        <f>COUNTIF(AR6:AR365,74)+COUNTIF(AR6:AR365,73)+COUNTIF(AR6:AR365,72)+COUNTIF(AR6:AR365,71)+COUNTIF(AR6:AR365,70)</f>
        <v>0</v>
      </c>
    </row>
    <row r="12" spans="1:51" ht="12" customHeight="1">
      <c r="A12" s="153"/>
      <c r="B12" s="36" t="str">
        <f>②国語!B12</f>
        <v>1-07</v>
      </c>
      <c r="C12" s="40">
        <v>0</v>
      </c>
      <c r="D12" s="249"/>
      <c r="E12" s="248"/>
      <c r="F12" s="246"/>
      <c r="G12" s="248"/>
      <c r="H12" s="247"/>
      <c r="I12" s="590"/>
      <c r="J12" s="246"/>
      <c r="K12" s="246"/>
      <c r="L12" s="248"/>
      <c r="M12" s="250"/>
      <c r="N12" s="249"/>
      <c r="O12" s="248"/>
      <c r="P12" s="248"/>
      <c r="Q12" s="248"/>
      <c r="R12" s="247"/>
      <c r="S12" s="249"/>
      <c r="T12" s="246"/>
      <c r="U12" s="248"/>
      <c r="V12" s="246"/>
      <c r="W12" s="250"/>
      <c r="X12" s="386"/>
      <c r="Y12" s="248"/>
      <c r="Z12" s="248"/>
      <c r="AA12" s="248"/>
      <c r="AB12" s="250"/>
      <c r="AC12" s="590"/>
      <c r="AD12" s="248"/>
      <c r="AE12" s="246"/>
      <c r="AF12" s="248"/>
      <c r="AG12" s="247"/>
      <c r="AH12" s="460"/>
      <c r="AI12" s="248"/>
      <c r="AJ12" s="248"/>
      <c r="AK12" s="246"/>
      <c r="AL12" s="248"/>
      <c r="AM12" s="249"/>
      <c r="AN12" s="246"/>
      <c r="AO12" s="248"/>
      <c r="AP12" s="246"/>
      <c r="AQ12" s="247"/>
      <c r="AR12" s="41"/>
      <c r="AS12" s="164">
        <f t="shared" si="0"/>
        <v>0</v>
      </c>
      <c r="AT12" s="317">
        <f t="shared" si="1"/>
        <v>0</v>
      </c>
      <c r="AU12" s="88">
        <f t="shared" si="2"/>
        <v>0</v>
      </c>
      <c r="AV12" s="152">
        <f t="shared" si="3"/>
        <v>0</v>
      </c>
      <c r="AX12" s="142" t="s">
        <v>19</v>
      </c>
      <c r="AY12" s="143">
        <f>COUNTIF(AR6:AR365,69)+COUNTIF(AR6:AR365,68)+COUNTIF(AR6:AR365,67)+COUNTIF(AR6:AR365,66)+COUNTIF(AR6:AR365,65)</f>
        <v>0</v>
      </c>
    </row>
    <row r="13" spans="1:51" ht="12" customHeight="1">
      <c r="A13" s="153"/>
      <c r="B13" s="36" t="str">
        <f>②国語!B13</f>
        <v>1-08</v>
      </c>
      <c r="C13" s="40">
        <v>1</v>
      </c>
      <c r="D13" s="249"/>
      <c r="E13" s="248"/>
      <c r="F13" s="246"/>
      <c r="G13" s="248"/>
      <c r="H13" s="247"/>
      <c r="I13" s="590"/>
      <c r="J13" s="246"/>
      <c r="K13" s="246"/>
      <c r="L13" s="248"/>
      <c r="M13" s="250"/>
      <c r="N13" s="249"/>
      <c r="O13" s="248"/>
      <c r="P13" s="248"/>
      <c r="Q13" s="248"/>
      <c r="R13" s="247"/>
      <c r="S13" s="249"/>
      <c r="T13" s="246"/>
      <c r="U13" s="248"/>
      <c r="V13" s="246"/>
      <c r="W13" s="250"/>
      <c r="X13" s="386"/>
      <c r="Y13" s="248"/>
      <c r="Z13" s="248"/>
      <c r="AA13" s="248"/>
      <c r="AB13" s="250"/>
      <c r="AC13" s="590"/>
      <c r="AD13" s="248"/>
      <c r="AE13" s="246"/>
      <c r="AF13" s="248"/>
      <c r="AG13" s="247"/>
      <c r="AH13" s="460"/>
      <c r="AI13" s="248"/>
      <c r="AJ13" s="248"/>
      <c r="AK13" s="246"/>
      <c r="AL13" s="248"/>
      <c r="AM13" s="249"/>
      <c r="AN13" s="246"/>
      <c r="AO13" s="248"/>
      <c r="AP13" s="246"/>
      <c r="AQ13" s="247"/>
      <c r="AR13" s="41"/>
      <c r="AS13" s="164">
        <f t="shared" si="0"/>
        <v>0</v>
      </c>
      <c r="AT13" s="317">
        <f t="shared" si="1"/>
        <v>0</v>
      </c>
      <c r="AU13" s="88">
        <f t="shared" si="2"/>
        <v>0</v>
      </c>
      <c r="AV13" s="152">
        <f t="shared" si="3"/>
        <v>0</v>
      </c>
      <c r="AX13" s="142" t="s">
        <v>20</v>
      </c>
      <c r="AY13" s="143">
        <f>COUNTIF(AR6:AR365,64)+COUNTIF(AR6:AR365,63)+COUNTIF(AR6:AR365,62)+COUNTIF(AR6:AR365,61)+COUNTIF(AR6:AR365,60)</f>
        <v>0</v>
      </c>
    </row>
    <row r="14" spans="1:51" ht="12" customHeight="1">
      <c r="A14" s="153"/>
      <c r="B14" s="36" t="str">
        <f>②国語!B14</f>
        <v>1-09</v>
      </c>
      <c r="C14" s="40">
        <v>0</v>
      </c>
      <c r="D14" s="249"/>
      <c r="E14" s="248"/>
      <c r="F14" s="246"/>
      <c r="G14" s="248"/>
      <c r="H14" s="247"/>
      <c r="I14" s="590"/>
      <c r="J14" s="246"/>
      <c r="K14" s="246"/>
      <c r="L14" s="248"/>
      <c r="M14" s="250"/>
      <c r="N14" s="249"/>
      <c r="O14" s="248"/>
      <c r="P14" s="248"/>
      <c r="Q14" s="248"/>
      <c r="R14" s="247"/>
      <c r="S14" s="249"/>
      <c r="T14" s="246"/>
      <c r="U14" s="248"/>
      <c r="V14" s="246"/>
      <c r="W14" s="250"/>
      <c r="X14" s="386"/>
      <c r="Y14" s="248"/>
      <c r="Z14" s="248"/>
      <c r="AA14" s="248"/>
      <c r="AB14" s="250"/>
      <c r="AC14" s="590"/>
      <c r="AD14" s="248"/>
      <c r="AE14" s="246"/>
      <c r="AF14" s="248"/>
      <c r="AG14" s="247"/>
      <c r="AH14" s="460"/>
      <c r="AI14" s="248"/>
      <c r="AJ14" s="248"/>
      <c r="AK14" s="246"/>
      <c r="AL14" s="248"/>
      <c r="AM14" s="249"/>
      <c r="AN14" s="246"/>
      <c r="AO14" s="248"/>
      <c r="AP14" s="246"/>
      <c r="AQ14" s="247"/>
      <c r="AR14" s="41"/>
      <c r="AS14" s="164">
        <f t="shared" si="0"/>
        <v>0</v>
      </c>
      <c r="AT14" s="317">
        <f t="shared" si="1"/>
        <v>0</v>
      </c>
      <c r="AU14" s="88">
        <f t="shared" si="2"/>
        <v>0</v>
      </c>
      <c r="AV14" s="152">
        <f t="shared" si="3"/>
        <v>0</v>
      </c>
      <c r="AX14" s="142" t="s">
        <v>21</v>
      </c>
      <c r="AY14" s="143">
        <f>COUNTIF(AR6:AR365,59)+COUNTIF(AR6:AR365,58)+COUNTIF(AR6:AR365,57)+COUNTIF(AR6:AR365,56)+COUNTIF(AR6:AR365,55)</f>
        <v>0</v>
      </c>
    </row>
    <row r="15" spans="1:51" ht="12" customHeight="1" thickBot="1">
      <c r="A15" s="157"/>
      <c r="B15" s="6" t="str">
        <f>②国語!B15</f>
        <v>1-10</v>
      </c>
      <c r="C15" s="1">
        <v>1</v>
      </c>
      <c r="D15" s="201"/>
      <c r="E15" s="199"/>
      <c r="F15" s="197"/>
      <c r="G15" s="199"/>
      <c r="H15" s="200"/>
      <c r="I15" s="592"/>
      <c r="J15" s="197"/>
      <c r="K15" s="197"/>
      <c r="L15" s="199"/>
      <c r="M15" s="198"/>
      <c r="N15" s="201"/>
      <c r="O15" s="199"/>
      <c r="P15" s="199"/>
      <c r="Q15" s="199"/>
      <c r="R15" s="200"/>
      <c r="S15" s="201"/>
      <c r="T15" s="197"/>
      <c r="U15" s="199"/>
      <c r="V15" s="197"/>
      <c r="W15" s="198"/>
      <c r="X15" s="388"/>
      <c r="Y15" s="199"/>
      <c r="Z15" s="199"/>
      <c r="AA15" s="199"/>
      <c r="AB15" s="198"/>
      <c r="AC15" s="592"/>
      <c r="AD15" s="199"/>
      <c r="AE15" s="197"/>
      <c r="AF15" s="199"/>
      <c r="AG15" s="200"/>
      <c r="AH15" s="462"/>
      <c r="AI15" s="199"/>
      <c r="AJ15" s="199"/>
      <c r="AK15" s="197"/>
      <c r="AL15" s="199"/>
      <c r="AM15" s="201"/>
      <c r="AN15" s="197"/>
      <c r="AO15" s="199"/>
      <c r="AP15" s="197"/>
      <c r="AQ15" s="200"/>
      <c r="AR15" s="109"/>
      <c r="AS15" s="166">
        <f t="shared" si="0"/>
        <v>0</v>
      </c>
      <c r="AT15" s="319">
        <f t="shared" si="1"/>
        <v>0</v>
      </c>
      <c r="AU15" s="67">
        <f t="shared" si="2"/>
        <v>0</v>
      </c>
      <c r="AV15" s="158">
        <f t="shared" si="3"/>
        <v>0</v>
      </c>
      <c r="AX15" s="142" t="s">
        <v>22</v>
      </c>
      <c r="AY15" s="143">
        <f>COUNTIF(AR6:AR365,54)+COUNTIF(AR6:AR365,53)+COUNTIF(AR6:AR365,52)+COUNTIF(AR6:AR365,51)+COUNTIF(AR6:AR365,50)</f>
        <v>0</v>
      </c>
    </row>
    <row r="16" spans="1:51" ht="12" customHeight="1">
      <c r="A16" s="159"/>
      <c r="B16" s="4" t="str">
        <f>②国語!B16</f>
        <v>1-11</v>
      </c>
      <c r="C16" s="90">
        <v>0</v>
      </c>
      <c r="D16" s="244"/>
      <c r="E16" s="243"/>
      <c r="F16" s="241"/>
      <c r="G16" s="243"/>
      <c r="H16" s="242"/>
      <c r="I16" s="589"/>
      <c r="J16" s="241"/>
      <c r="K16" s="241"/>
      <c r="L16" s="243"/>
      <c r="M16" s="245"/>
      <c r="N16" s="244"/>
      <c r="O16" s="243"/>
      <c r="P16" s="243"/>
      <c r="Q16" s="243"/>
      <c r="R16" s="242"/>
      <c r="S16" s="244"/>
      <c r="T16" s="241"/>
      <c r="U16" s="243"/>
      <c r="V16" s="241"/>
      <c r="W16" s="245"/>
      <c r="X16" s="385"/>
      <c r="Y16" s="243"/>
      <c r="Z16" s="243"/>
      <c r="AA16" s="243"/>
      <c r="AB16" s="245"/>
      <c r="AC16" s="589"/>
      <c r="AD16" s="243"/>
      <c r="AE16" s="241"/>
      <c r="AF16" s="243"/>
      <c r="AG16" s="242"/>
      <c r="AH16" s="459"/>
      <c r="AI16" s="243"/>
      <c r="AJ16" s="243"/>
      <c r="AK16" s="241"/>
      <c r="AL16" s="243"/>
      <c r="AM16" s="244"/>
      <c r="AN16" s="241"/>
      <c r="AO16" s="243"/>
      <c r="AP16" s="241"/>
      <c r="AQ16" s="242"/>
      <c r="AR16" s="91"/>
      <c r="AS16" s="164">
        <f t="shared" si="0"/>
        <v>0</v>
      </c>
      <c r="AT16" s="317">
        <f t="shared" si="1"/>
        <v>0</v>
      </c>
      <c r="AU16" s="88">
        <f t="shared" si="2"/>
        <v>0</v>
      </c>
      <c r="AV16" s="152">
        <f t="shared" si="3"/>
        <v>0</v>
      </c>
      <c r="AX16" s="142" t="s">
        <v>23</v>
      </c>
      <c r="AY16" s="143">
        <f>COUNTIF(AR6:AR365,49)+COUNTIF(AR6:AR365,48)+COUNTIF(AR6:AR365,47)+COUNTIF(AR6:AR365,46)+COUNTIF(AR6:AR365,45)</f>
        <v>0</v>
      </c>
    </row>
    <row r="17" spans="1:51" ht="12" customHeight="1">
      <c r="A17" s="153"/>
      <c r="B17" s="36" t="str">
        <f>②国語!B17</f>
        <v>1-12</v>
      </c>
      <c r="C17" s="40">
        <v>1</v>
      </c>
      <c r="D17" s="249"/>
      <c r="E17" s="248"/>
      <c r="F17" s="246"/>
      <c r="G17" s="248"/>
      <c r="H17" s="247"/>
      <c r="I17" s="590"/>
      <c r="J17" s="246"/>
      <c r="K17" s="246"/>
      <c r="L17" s="248"/>
      <c r="M17" s="250"/>
      <c r="N17" s="249"/>
      <c r="O17" s="248"/>
      <c r="P17" s="248"/>
      <c r="Q17" s="248"/>
      <c r="R17" s="247"/>
      <c r="S17" s="249"/>
      <c r="T17" s="246"/>
      <c r="U17" s="248"/>
      <c r="V17" s="246"/>
      <c r="W17" s="250"/>
      <c r="X17" s="386"/>
      <c r="Y17" s="248"/>
      <c r="Z17" s="248"/>
      <c r="AA17" s="248"/>
      <c r="AB17" s="250"/>
      <c r="AC17" s="590"/>
      <c r="AD17" s="248"/>
      <c r="AE17" s="246"/>
      <c r="AF17" s="248"/>
      <c r="AG17" s="247"/>
      <c r="AH17" s="460"/>
      <c r="AI17" s="248"/>
      <c r="AJ17" s="248"/>
      <c r="AK17" s="246"/>
      <c r="AL17" s="248"/>
      <c r="AM17" s="249"/>
      <c r="AN17" s="246"/>
      <c r="AO17" s="248"/>
      <c r="AP17" s="246"/>
      <c r="AQ17" s="247"/>
      <c r="AR17" s="41"/>
      <c r="AS17" s="164">
        <f t="shared" si="0"/>
        <v>0</v>
      </c>
      <c r="AT17" s="317">
        <f t="shared" si="1"/>
        <v>0</v>
      </c>
      <c r="AU17" s="88">
        <f t="shared" si="2"/>
        <v>0</v>
      </c>
      <c r="AV17" s="152">
        <f t="shared" si="3"/>
        <v>0</v>
      </c>
      <c r="AX17" s="142" t="s">
        <v>24</v>
      </c>
      <c r="AY17" s="143">
        <f>COUNTIF(AR6:AR365,44)+COUNTIF(AR6:AR365,43)+COUNTIF(AR6:AR365,42)+COUNTIF(AR6:AR365,41)+COUNTIF(AR6:AR365,40)</f>
        <v>0</v>
      </c>
    </row>
    <row r="18" spans="1:51" ht="12" customHeight="1">
      <c r="A18" s="153"/>
      <c r="B18" s="36" t="str">
        <f>②国語!B18</f>
        <v>1-13</v>
      </c>
      <c r="C18" s="40">
        <v>0</v>
      </c>
      <c r="D18" s="249"/>
      <c r="E18" s="248"/>
      <c r="F18" s="246"/>
      <c r="G18" s="248"/>
      <c r="H18" s="247"/>
      <c r="I18" s="590"/>
      <c r="J18" s="246"/>
      <c r="K18" s="246"/>
      <c r="L18" s="248"/>
      <c r="M18" s="250"/>
      <c r="N18" s="249"/>
      <c r="O18" s="248"/>
      <c r="P18" s="248"/>
      <c r="Q18" s="248"/>
      <c r="R18" s="247"/>
      <c r="S18" s="249"/>
      <c r="T18" s="246"/>
      <c r="U18" s="248"/>
      <c r="V18" s="246"/>
      <c r="W18" s="250"/>
      <c r="X18" s="386"/>
      <c r="Y18" s="248"/>
      <c r="Z18" s="248"/>
      <c r="AA18" s="248"/>
      <c r="AB18" s="250"/>
      <c r="AC18" s="590"/>
      <c r="AD18" s="248"/>
      <c r="AE18" s="246"/>
      <c r="AF18" s="248"/>
      <c r="AG18" s="247"/>
      <c r="AH18" s="460"/>
      <c r="AI18" s="248"/>
      <c r="AJ18" s="248"/>
      <c r="AK18" s="246"/>
      <c r="AL18" s="248"/>
      <c r="AM18" s="249"/>
      <c r="AN18" s="246"/>
      <c r="AO18" s="248"/>
      <c r="AP18" s="246"/>
      <c r="AQ18" s="247"/>
      <c r="AR18" s="41"/>
      <c r="AS18" s="164">
        <f t="shared" si="0"/>
        <v>0</v>
      </c>
      <c r="AT18" s="317">
        <f t="shared" si="1"/>
        <v>0</v>
      </c>
      <c r="AU18" s="88">
        <f t="shared" si="2"/>
        <v>0</v>
      </c>
      <c r="AV18" s="152">
        <f t="shared" si="3"/>
        <v>0</v>
      </c>
      <c r="AX18" s="142" t="s">
        <v>25</v>
      </c>
      <c r="AY18" s="143">
        <f>COUNTIF(AR6:AR365,39)+COUNTIF(AR6:AR365,38)+COUNTIF(AR6:AR365,37)+COUNTIF(AR6:AR365,36)+COUNTIF(AR6:AR365,35)</f>
        <v>0</v>
      </c>
    </row>
    <row r="19" spans="1:51" ht="12" customHeight="1">
      <c r="A19" s="153"/>
      <c r="B19" s="36" t="str">
        <f>②国語!B19</f>
        <v>1-14</v>
      </c>
      <c r="C19" s="40">
        <v>1</v>
      </c>
      <c r="D19" s="249"/>
      <c r="E19" s="248"/>
      <c r="F19" s="246"/>
      <c r="G19" s="248"/>
      <c r="H19" s="247"/>
      <c r="I19" s="590"/>
      <c r="J19" s="246"/>
      <c r="K19" s="246"/>
      <c r="L19" s="248"/>
      <c r="M19" s="250"/>
      <c r="N19" s="249"/>
      <c r="O19" s="248"/>
      <c r="P19" s="248"/>
      <c r="Q19" s="248"/>
      <c r="R19" s="247"/>
      <c r="S19" s="249"/>
      <c r="T19" s="246"/>
      <c r="U19" s="248"/>
      <c r="V19" s="246"/>
      <c r="W19" s="250"/>
      <c r="X19" s="386"/>
      <c r="Y19" s="248"/>
      <c r="Z19" s="248"/>
      <c r="AA19" s="248"/>
      <c r="AB19" s="250"/>
      <c r="AC19" s="590"/>
      <c r="AD19" s="248"/>
      <c r="AE19" s="246"/>
      <c r="AF19" s="248"/>
      <c r="AG19" s="247"/>
      <c r="AH19" s="460"/>
      <c r="AI19" s="248"/>
      <c r="AJ19" s="248"/>
      <c r="AK19" s="246"/>
      <c r="AL19" s="248"/>
      <c r="AM19" s="249"/>
      <c r="AN19" s="246"/>
      <c r="AO19" s="248"/>
      <c r="AP19" s="246"/>
      <c r="AQ19" s="247"/>
      <c r="AR19" s="41"/>
      <c r="AS19" s="164">
        <f t="shared" si="0"/>
        <v>0</v>
      </c>
      <c r="AT19" s="317">
        <f t="shared" si="1"/>
        <v>0</v>
      </c>
      <c r="AU19" s="88">
        <f t="shared" si="2"/>
        <v>0</v>
      </c>
      <c r="AV19" s="152">
        <f t="shared" si="3"/>
        <v>0</v>
      </c>
      <c r="AX19" s="142" t="s">
        <v>26</v>
      </c>
      <c r="AY19" s="143">
        <f>COUNTIF(AR6:AR365,34)+COUNTIF(AR6:AR365,33)+COUNTIF(AR6:AR365,32)+COUNTIF(AR6:AR365,31)+COUNTIF(AR6:AR365,30)</f>
        <v>0</v>
      </c>
    </row>
    <row r="20" spans="1:51" ht="12" customHeight="1" thickBot="1">
      <c r="A20" s="154"/>
      <c r="B20" s="37" t="str">
        <f>②国語!B20</f>
        <v>1-15</v>
      </c>
      <c r="C20" s="47">
        <v>0</v>
      </c>
      <c r="D20" s="254"/>
      <c r="E20" s="253"/>
      <c r="F20" s="251"/>
      <c r="G20" s="253"/>
      <c r="H20" s="252"/>
      <c r="I20" s="591"/>
      <c r="J20" s="251"/>
      <c r="K20" s="251"/>
      <c r="L20" s="253"/>
      <c r="M20" s="255"/>
      <c r="N20" s="254"/>
      <c r="O20" s="253"/>
      <c r="P20" s="253"/>
      <c r="Q20" s="253"/>
      <c r="R20" s="252"/>
      <c r="S20" s="254"/>
      <c r="T20" s="251"/>
      <c r="U20" s="253"/>
      <c r="V20" s="251"/>
      <c r="W20" s="255"/>
      <c r="X20" s="387"/>
      <c r="Y20" s="253"/>
      <c r="Z20" s="253"/>
      <c r="AA20" s="253"/>
      <c r="AB20" s="255"/>
      <c r="AC20" s="591"/>
      <c r="AD20" s="253"/>
      <c r="AE20" s="251"/>
      <c r="AF20" s="253"/>
      <c r="AG20" s="252"/>
      <c r="AH20" s="461"/>
      <c r="AI20" s="253"/>
      <c r="AJ20" s="253"/>
      <c r="AK20" s="251"/>
      <c r="AL20" s="253"/>
      <c r="AM20" s="254"/>
      <c r="AN20" s="251"/>
      <c r="AO20" s="253"/>
      <c r="AP20" s="251"/>
      <c r="AQ20" s="252"/>
      <c r="AR20" s="48"/>
      <c r="AS20" s="165">
        <f t="shared" si="0"/>
        <v>0</v>
      </c>
      <c r="AT20" s="318">
        <f t="shared" si="1"/>
        <v>0</v>
      </c>
      <c r="AU20" s="69">
        <f t="shared" si="2"/>
        <v>0</v>
      </c>
      <c r="AV20" s="155">
        <f t="shared" si="3"/>
        <v>0</v>
      </c>
      <c r="AX20" s="142" t="s">
        <v>27</v>
      </c>
      <c r="AY20" s="143">
        <f>COUNTIF(AR6:AR365,29)+COUNTIF(AR6:AR365,28)+COUNTIF(AR6:AR365,27)+COUNTIF(AR6:AR365,26)+COUNTIF(AR6:AR365,25)</f>
        <v>0</v>
      </c>
    </row>
    <row r="21" spans="1:51" ht="12" customHeight="1">
      <c r="A21" s="156"/>
      <c r="B21" s="5" t="str">
        <f>②国語!B21</f>
        <v>1-16</v>
      </c>
      <c r="C21" s="90">
        <v>1</v>
      </c>
      <c r="D21" s="244"/>
      <c r="E21" s="243"/>
      <c r="F21" s="241"/>
      <c r="G21" s="243"/>
      <c r="H21" s="242"/>
      <c r="I21" s="589"/>
      <c r="J21" s="241"/>
      <c r="K21" s="241"/>
      <c r="L21" s="243"/>
      <c r="M21" s="245"/>
      <c r="N21" s="244"/>
      <c r="O21" s="243"/>
      <c r="P21" s="243"/>
      <c r="Q21" s="243"/>
      <c r="R21" s="242"/>
      <c r="S21" s="244"/>
      <c r="T21" s="241"/>
      <c r="U21" s="243"/>
      <c r="V21" s="241"/>
      <c r="W21" s="245"/>
      <c r="X21" s="385"/>
      <c r="Y21" s="243"/>
      <c r="Z21" s="243"/>
      <c r="AA21" s="243"/>
      <c r="AB21" s="245"/>
      <c r="AC21" s="589"/>
      <c r="AD21" s="243"/>
      <c r="AE21" s="241"/>
      <c r="AF21" s="243"/>
      <c r="AG21" s="242"/>
      <c r="AH21" s="459"/>
      <c r="AI21" s="243"/>
      <c r="AJ21" s="243"/>
      <c r="AK21" s="241"/>
      <c r="AL21" s="243"/>
      <c r="AM21" s="244"/>
      <c r="AN21" s="241"/>
      <c r="AO21" s="243"/>
      <c r="AP21" s="241"/>
      <c r="AQ21" s="242"/>
      <c r="AR21" s="91"/>
      <c r="AS21" s="164">
        <f t="shared" si="0"/>
        <v>0</v>
      </c>
      <c r="AT21" s="317">
        <f t="shared" si="1"/>
        <v>0</v>
      </c>
      <c r="AU21" s="88">
        <f t="shared" si="2"/>
        <v>0</v>
      </c>
      <c r="AV21" s="152">
        <f t="shared" si="3"/>
        <v>0</v>
      </c>
      <c r="AX21" s="142" t="s">
        <v>28</v>
      </c>
      <c r="AY21" s="143">
        <f>COUNTIF(AR6:AR365,24)+COUNTIF(AR6:AR365,23)+COUNTIF(AR6:AR365,22)+COUNTIF(AR6:AR365,21)+COUNTIF(AR6:AR365,20)</f>
        <v>0</v>
      </c>
    </row>
    <row r="22" spans="1:51" ht="12" customHeight="1">
      <c r="A22" s="153"/>
      <c r="B22" s="36" t="str">
        <f>②国語!B22</f>
        <v>1-17</v>
      </c>
      <c r="C22" s="40">
        <v>0</v>
      </c>
      <c r="D22" s="249"/>
      <c r="E22" s="248"/>
      <c r="F22" s="246"/>
      <c r="G22" s="248"/>
      <c r="H22" s="247"/>
      <c r="I22" s="590"/>
      <c r="J22" s="246"/>
      <c r="K22" s="246"/>
      <c r="L22" s="248"/>
      <c r="M22" s="250"/>
      <c r="N22" s="249"/>
      <c r="O22" s="248"/>
      <c r="P22" s="248"/>
      <c r="Q22" s="248"/>
      <c r="R22" s="247"/>
      <c r="S22" s="249"/>
      <c r="T22" s="246"/>
      <c r="U22" s="248"/>
      <c r="V22" s="246"/>
      <c r="W22" s="250"/>
      <c r="X22" s="386"/>
      <c r="Y22" s="248"/>
      <c r="Z22" s="248"/>
      <c r="AA22" s="248"/>
      <c r="AB22" s="250"/>
      <c r="AC22" s="590"/>
      <c r="AD22" s="248"/>
      <c r="AE22" s="246"/>
      <c r="AF22" s="248"/>
      <c r="AG22" s="247"/>
      <c r="AH22" s="460"/>
      <c r="AI22" s="248"/>
      <c r="AJ22" s="248"/>
      <c r="AK22" s="246"/>
      <c r="AL22" s="248"/>
      <c r="AM22" s="249"/>
      <c r="AN22" s="246"/>
      <c r="AO22" s="248"/>
      <c r="AP22" s="246"/>
      <c r="AQ22" s="247"/>
      <c r="AR22" s="41"/>
      <c r="AS22" s="164">
        <f t="shared" si="0"/>
        <v>0</v>
      </c>
      <c r="AT22" s="317">
        <f t="shared" si="1"/>
        <v>0</v>
      </c>
      <c r="AU22" s="88">
        <f t="shared" si="2"/>
        <v>0</v>
      </c>
      <c r="AV22" s="152">
        <f t="shared" si="3"/>
        <v>0</v>
      </c>
      <c r="AX22" s="142" t="s">
        <v>29</v>
      </c>
      <c r="AY22" s="143">
        <f>COUNTIF(AR6:AR365,19)+COUNTIF(AR6:AR365,18)+COUNTIF(AR6:AR365,17)+COUNTIF(AR6:AR365,16)+COUNTIF(AR6:AR365,15)</f>
        <v>0</v>
      </c>
    </row>
    <row r="23" spans="1:51" ht="12" customHeight="1">
      <c r="A23" s="153"/>
      <c r="B23" s="36" t="str">
        <f>②国語!B23</f>
        <v>1-18</v>
      </c>
      <c r="C23" s="40">
        <v>1</v>
      </c>
      <c r="D23" s="249"/>
      <c r="E23" s="248"/>
      <c r="F23" s="246"/>
      <c r="G23" s="248"/>
      <c r="H23" s="247"/>
      <c r="I23" s="590"/>
      <c r="J23" s="246"/>
      <c r="K23" s="246"/>
      <c r="L23" s="248"/>
      <c r="M23" s="250"/>
      <c r="N23" s="249"/>
      <c r="O23" s="248"/>
      <c r="P23" s="248"/>
      <c r="Q23" s="248"/>
      <c r="R23" s="247"/>
      <c r="S23" s="249"/>
      <c r="T23" s="246"/>
      <c r="U23" s="248"/>
      <c r="V23" s="246"/>
      <c r="W23" s="250"/>
      <c r="X23" s="386"/>
      <c r="Y23" s="248"/>
      <c r="Z23" s="248"/>
      <c r="AA23" s="248"/>
      <c r="AB23" s="250"/>
      <c r="AC23" s="590"/>
      <c r="AD23" s="248"/>
      <c r="AE23" s="246"/>
      <c r="AF23" s="248"/>
      <c r="AG23" s="247"/>
      <c r="AH23" s="460"/>
      <c r="AI23" s="248"/>
      <c r="AJ23" s="248"/>
      <c r="AK23" s="246"/>
      <c r="AL23" s="248"/>
      <c r="AM23" s="249"/>
      <c r="AN23" s="246"/>
      <c r="AO23" s="248"/>
      <c r="AP23" s="246"/>
      <c r="AQ23" s="247"/>
      <c r="AR23" s="41"/>
      <c r="AS23" s="164">
        <f t="shared" si="0"/>
        <v>0</v>
      </c>
      <c r="AT23" s="317">
        <f t="shared" si="1"/>
        <v>0</v>
      </c>
      <c r="AU23" s="88">
        <f t="shared" si="2"/>
        <v>0</v>
      </c>
      <c r="AV23" s="152">
        <f t="shared" si="3"/>
        <v>0</v>
      </c>
      <c r="AX23" s="142" t="s">
        <v>30</v>
      </c>
      <c r="AY23" s="143">
        <f>COUNTIF(AR6:AR365,14)+COUNTIF(AR6:AR365,13)+COUNTIF(AR6:AR365,12)+COUNTIF(AR6:AR365,11)+COUNTIF(AR6:AR365,10)</f>
        <v>0</v>
      </c>
    </row>
    <row r="24" spans="1:51" ht="12" customHeight="1">
      <c r="A24" s="153"/>
      <c r="B24" s="36" t="str">
        <f>②国語!B24</f>
        <v>1-19</v>
      </c>
      <c r="C24" s="40">
        <v>0</v>
      </c>
      <c r="D24" s="249"/>
      <c r="E24" s="248"/>
      <c r="F24" s="246"/>
      <c r="G24" s="248"/>
      <c r="H24" s="247"/>
      <c r="I24" s="590"/>
      <c r="J24" s="246"/>
      <c r="K24" s="246"/>
      <c r="L24" s="248"/>
      <c r="M24" s="250"/>
      <c r="N24" s="249"/>
      <c r="O24" s="248"/>
      <c r="P24" s="248"/>
      <c r="Q24" s="248"/>
      <c r="R24" s="247"/>
      <c r="S24" s="249"/>
      <c r="T24" s="246"/>
      <c r="U24" s="248"/>
      <c r="V24" s="246"/>
      <c r="W24" s="250"/>
      <c r="X24" s="386"/>
      <c r="Y24" s="248"/>
      <c r="Z24" s="248"/>
      <c r="AA24" s="248"/>
      <c r="AB24" s="250"/>
      <c r="AC24" s="590"/>
      <c r="AD24" s="248"/>
      <c r="AE24" s="246"/>
      <c r="AF24" s="248"/>
      <c r="AG24" s="247"/>
      <c r="AH24" s="460"/>
      <c r="AI24" s="248"/>
      <c r="AJ24" s="248"/>
      <c r="AK24" s="246"/>
      <c r="AL24" s="248"/>
      <c r="AM24" s="249"/>
      <c r="AN24" s="246"/>
      <c r="AO24" s="248"/>
      <c r="AP24" s="246"/>
      <c r="AQ24" s="247"/>
      <c r="AR24" s="41"/>
      <c r="AS24" s="164">
        <f t="shared" si="0"/>
        <v>0</v>
      </c>
      <c r="AT24" s="317">
        <f t="shared" si="1"/>
        <v>0</v>
      </c>
      <c r="AU24" s="88">
        <f t="shared" si="2"/>
        <v>0</v>
      </c>
      <c r="AV24" s="152">
        <f t="shared" si="3"/>
        <v>0</v>
      </c>
      <c r="AX24" s="142" t="s">
        <v>31</v>
      </c>
      <c r="AY24" s="143">
        <f>COUNTIF(AR6:AR365,9)+COUNTIF(AR6:AR365,8)+COUNTIF(AR6:AR365,7)+COUNTIF(AR6:AR365,6)+COUNTIF(AR6:AR365,5)</f>
        <v>0</v>
      </c>
    </row>
    <row r="25" spans="1:51" ht="12" customHeight="1" thickBot="1">
      <c r="A25" s="157"/>
      <c r="B25" s="6" t="str">
        <f>②国語!B25</f>
        <v>1-20</v>
      </c>
      <c r="C25" s="1">
        <v>1</v>
      </c>
      <c r="D25" s="201"/>
      <c r="E25" s="199"/>
      <c r="F25" s="197"/>
      <c r="G25" s="199"/>
      <c r="H25" s="200"/>
      <c r="I25" s="592"/>
      <c r="J25" s="197"/>
      <c r="K25" s="197"/>
      <c r="L25" s="199"/>
      <c r="M25" s="198"/>
      <c r="N25" s="201"/>
      <c r="O25" s="199"/>
      <c r="P25" s="199"/>
      <c r="Q25" s="199"/>
      <c r="R25" s="200"/>
      <c r="S25" s="201"/>
      <c r="T25" s="197"/>
      <c r="U25" s="199"/>
      <c r="V25" s="197"/>
      <c r="W25" s="198"/>
      <c r="X25" s="388"/>
      <c r="Y25" s="199"/>
      <c r="Z25" s="199"/>
      <c r="AA25" s="199"/>
      <c r="AB25" s="198"/>
      <c r="AC25" s="592"/>
      <c r="AD25" s="199"/>
      <c r="AE25" s="197"/>
      <c r="AF25" s="199"/>
      <c r="AG25" s="200"/>
      <c r="AH25" s="462"/>
      <c r="AI25" s="199"/>
      <c r="AJ25" s="199"/>
      <c r="AK25" s="197"/>
      <c r="AL25" s="199"/>
      <c r="AM25" s="201"/>
      <c r="AN25" s="197"/>
      <c r="AO25" s="199"/>
      <c r="AP25" s="197"/>
      <c r="AQ25" s="200"/>
      <c r="AR25" s="109"/>
      <c r="AS25" s="166">
        <f t="shared" si="0"/>
        <v>0</v>
      </c>
      <c r="AT25" s="319">
        <f t="shared" si="1"/>
        <v>0</v>
      </c>
      <c r="AU25" s="67">
        <f t="shared" si="2"/>
        <v>0</v>
      </c>
      <c r="AV25" s="158">
        <f t="shared" si="3"/>
        <v>0</v>
      </c>
      <c r="AX25" s="144" t="s">
        <v>32</v>
      </c>
      <c r="AY25" s="145">
        <f>COUNTIF(AR6:AR365,4)+COUNTIF(AR6:AR365,3)+COUNTIF(AR6:AR365,2)+COUNTIF(AR6:AR365,1)+COUNTIF(AR6:AR365,0)</f>
        <v>0</v>
      </c>
    </row>
    <row r="26" spans="1:51" ht="12" customHeight="1" thickBot="1">
      <c r="A26" s="159"/>
      <c r="B26" s="4" t="str">
        <f>②国語!B26</f>
        <v>1-21</v>
      </c>
      <c r="C26" s="90">
        <v>0</v>
      </c>
      <c r="D26" s="244"/>
      <c r="E26" s="243"/>
      <c r="F26" s="241"/>
      <c r="G26" s="243"/>
      <c r="H26" s="242"/>
      <c r="I26" s="589"/>
      <c r="J26" s="241"/>
      <c r="K26" s="241"/>
      <c r="L26" s="243"/>
      <c r="M26" s="245"/>
      <c r="N26" s="244"/>
      <c r="O26" s="243"/>
      <c r="P26" s="243"/>
      <c r="Q26" s="243"/>
      <c r="R26" s="242"/>
      <c r="S26" s="244"/>
      <c r="T26" s="241"/>
      <c r="U26" s="243"/>
      <c r="V26" s="241"/>
      <c r="W26" s="245"/>
      <c r="X26" s="385"/>
      <c r="Y26" s="243"/>
      <c r="Z26" s="243"/>
      <c r="AA26" s="243"/>
      <c r="AB26" s="245"/>
      <c r="AC26" s="589"/>
      <c r="AD26" s="243"/>
      <c r="AE26" s="241"/>
      <c r="AF26" s="243"/>
      <c r="AG26" s="242"/>
      <c r="AH26" s="459"/>
      <c r="AI26" s="243"/>
      <c r="AJ26" s="243"/>
      <c r="AK26" s="241"/>
      <c r="AL26" s="243"/>
      <c r="AM26" s="244"/>
      <c r="AN26" s="241"/>
      <c r="AO26" s="243"/>
      <c r="AP26" s="241"/>
      <c r="AQ26" s="242"/>
      <c r="AR26" s="91"/>
      <c r="AS26" s="164">
        <f t="shared" si="0"/>
        <v>0</v>
      </c>
      <c r="AT26" s="317">
        <f t="shared" si="1"/>
        <v>0</v>
      </c>
      <c r="AU26" s="88">
        <f t="shared" si="2"/>
        <v>0</v>
      </c>
      <c r="AV26" s="152">
        <f t="shared" si="3"/>
        <v>0</v>
      </c>
      <c r="AX26" s="146" t="s">
        <v>73</v>
      </c>
      <c r="AY26" s="147">
        <f>SUM(AY6:AY25)</f>
        <v>0</v>
      </c>
    </row>
    <row r="27" spans="1:51" ht="12" customHeight="1" thickBot="1">
      <c r="A27" s="153"/>
      <c r="B27" s="36" t="str">
        <f>②国語!B27</f>
        <v>1-22</v>
      </c>
      <c r="C27" s="40">
        <v>1</v>
      </c>
      <c r="D27" s="249"/>
      <c r="E27" s="248"/>
      <c r="F27" s="246"/>
      <c r="G27" s="248"/>
      <c r="H27" s="247"/>
      <c r="I27" s="590"/>
      <c r="J27" s="246"/>
      <c r="K27" s="246"/>
      <c r="L27" s="248"/>
      <c r="M27" s="250"/>
      <c r="N27" s="249"/>
      <c r="O27" s="248"/>
      <c r="P27" s="248"/>
      <c r="Q27" s="248"/>
      <c r="R27" s="247"/>
      <c r="S27" s="249"/>
      <c r="T27" s="246"/>
      <c r="U27" s="248"/>
      <c r="V27" s="246"/>
      <c r="W27" s="250"/>
      <c r="X27" s="386"/>
      <c r="Y27" s="248"/>
      <c r="Z27" s="248"/>
      <c r="AA27" s="248"/>
      <c r="AB27" s="250"/>
      <c r="AC27" s="590"/>
      <c r="AD27" s="248"/>
      <c r="AE27" s="246"/>
      <c r="AF27" s="248"/>
      <c r="AG27" s="247"/>
      <c r="AH27" s="460"/>
      <c r="AI27" s="248"/>
      <c r="AJ27" s="248"/>
      <c r="AK27" s="246"/>
      <c r="AL27" s="248"/>
      <c r="AM27" s="249"/>
      <c r="AN27" s="246"/>
      <c r="AO27" s="248"/>
      <c r="AP27" s="246"/>
      <c r="AQ27" s="247"/>
      <c r="AR27" s="41"/>
      <c r="AS27" s="164">
        <f t="shared" si="0"/>
        <v>0</v>
      </c>
      <c r="AT27" s="317">
        <f t="shared" si="1"/>
        <v>0</v>
      </c>
      <c r="AU27" s="88">
        <f t="shared" si="2"/>
        <v>0</v>
      </c>
      <c r="AV27" s="152">
        <f t="shared" si="3"/>
        <v>0</v>
      </c>
      <c r="AX27" s="147" t="s">
        <v>7</v>
      </c>
      <c r="AY27" s="147">
        <f>SUM(AR6:AR365)</f>
        <v>0</v>
      </c>
    </row>
    <row r="28" spans="1:51" ht="12" customHeight="1" thickBot="1">
      <c r="A28" s="153"/>
      <c r="B28" s="36" t="str">
        <f>②国語!B28</f>
        <v>1-23</v>
      </c>
      <c r="C28" s="40">
        <v>0</v>
      </c>
      <c r="D28" s="249"/>
      <c r="E28" s="248"/>
      <c r="F28" s="246"/>
      <c r="G28" s="248"/>
      <c r="H28" s="247"/>
      <c r="I28" s="590"/>
      <c r="J28" s="246"/>
      <c r="K28" s="246"/>
      <c r="L28" s="248"/>
      <c r="M28" s="250"/>
      <c r="N28" s="249"/>
      <c r="O28" s="248"/>
      <c r="P28" s="248"/>
      <c r="Q28" s="248"/>
      <c r="R28" s="247"/>
      <c r="S28" s="249"/>
      <c r="T28" s="246"/>
      <c r="U28" s="248"/>
      <c r="V28" s="246"/>
      <c r="W28" s="250"/>
      <c r="X28" s="386"/>
      <c r="Y28" s="248"/>
      <c r="Z28" s="248"/>
      <c r="AA28" s="248"/>
      <c r="AB28" s="250"/>
      <c r="AC28" s="590"/>
      <c r="AD28" s="248"/>
      <c r="AE28" s="246"/>
      <c r="AF28" s="248"/>
      <c r="AG28" s="247"/>
      <c r="AH28" s="460"/>
      <c r="AI28" s="248"/>
      <c r="AJ28" s="248"/>
      <c r="AK28" s="246"/>
      <c r="AL28" s="248"/>
      <c r="AM28" s="249"/>
      <c r="AN28" s="246"/>
      <c r="AO28" s="248"/>
      <c r="AP28" s="246"/>
      <c r="AQ28" s="247"/>
      <c r="AR28" s="41"/>
      <c r="AS28" s="164">
        <f t="shared" si="0"/>
        <v>0</v>
      </c>
      <c r="AT28" s="317">
        <f t="shared" si="1"/>
        <v>0</v>
      </c>
      <c r="AU28" s="88">
        <f t="shared" si="2"/>
        <v>0</v>
      </c>
      <c r="AV28" s="152">
        <f t="shared" si="3"/>
        <v>0</v>
      </c>
      <c r="AX28" s="147" t="s">
        <v>65</v>
      </c>
      <c r="AY28" s="148" t="e">
        <f>AY27/AY26</f>
        <v>#DIV/0!</v>
      </c>
    </row>
    <row r="29" spans="1:51" ht="12" customHeight="1">
      <c r="A29" s="153"/>
      <c r="B29" s="36" t="str">
        <f>②国語!B29</f>
        <v>1-24</v>
      </c>
      <c r="C29" s="40">
        <v>1</v>
      </c>
      <c r="D29" s="249"/>
      <c r="E29" s="248"/>
      <c r="F29" s="246"/>
      <c r="G29" s="248"/>
      <c r="H29" s="247"/>
      <c r="I29" s="590"/>
      <c r="J29" s="246"/>
      <c r="K29" s="246"/>
      <c r="L29" s="248"/>
      <c r="M29" s="250"/>
      <c r="N29" s="249"/>
      <c r="O29" s="248"/>
      <c r="P29" s="248"/>
      <c r="Q29" s="248"/>
      <c r="R29" s="247"/>
      <c r="S29" s="249"/>
      <c r="T29" s="246"/>
      <c r="U29" s="248"/>
      <c r="V29" s="246"/>
      <c r="W29" s="250"/>
      <c r="X29" s="386"/>
      <c r="Y29" s="248"/>
      <c r="Z29" s="248"/>
      <c r="AA29" s="248"/>
      <c r="AB29" s="250"/>
      <c r="AC29" s="590"/>
      <c r="AD29" s="248"/>
      <c r="AE29" s="246"/>
      <c r="AF29" s="248"/>
      <c r="AG29" s="247"/>
      <c r="AH29" s="460"/>
      <c r="AI29" s="248"/>
      <c r="AJ29" s="248"/>
      <c r="AK29" s="246"/>
      <c r="AL29" s="248"/>
      <c r="AM29" s="249"/>
      <c r="AN29" s="246"/>
      <c r="AO29" s="248"/>
      <c r="AP29" s="246"/>
      <c r="AQ29" s="247"/>
      <c r="AR29" s="41"/>
      <c r="AS29" s="164">
        <f t="shared" si="0"/>
        <v>0</v>
      </c>
      <c r="AT29" s="317">
        <f t="shared" si="1"/>
        <v>0</v>
      </c>
      <c r="AU29" s="88">
        <f t="shared" si="2"/>
        <v>0</v>
      </c>
      <c r="AV29" s="152">
        <f t="shared" si="3"/>
        <v>0</v>
      </c>
      <c r="AX29" s="3"/>
      <c r="AY29" s="3"/>
    </row>
    <row r="30" spans="1:51" ht="12" customHeight="1" thickBot="1">
      <c r="A30" s="154"/>
      <c r="B30" s="37" t="str">
        <f>②国語!B30</f>
        <v>1-25</v>
      </c>
      <c r="C30" s="47">
        <v>0</v>
      </c>
      <c r="D30" s="254"/>
      <c r="E30" s="253"/>
      <c r="F30" s="251"/>
      <c r="G30" s="253"/>
      <c r="H30" s="252"/>
      <c r="I30" s="591"/>
      <c r="J30" s="251"/>
      <c r="K30" s="251"/>
      <c r="L30" s="253"/>
      <c r="M30" s="255"/>
      <c r="N30" s="254"/>
      <c r="O30" s="253"/>
      <c r="P30" s="253"/>
      <c r="Q30" s="253"/>
      <c r="R30" s="252"/>
      <c r="S30" s="254"/>
      <c r="T30" s="251"/>
      <c r="U30" s="253"/>
      <c r="V30" s="251"/>
      <c r="W30" s="255"/>
      <c r="X30" s="387"/>
      <c r="Y30" s="253"/>
      <c r="Z30" s="253"/>
      <c r="AA30" s="253"/>
      <c r="AB30" s="255"/>
      <c r="AC30" s="591"/>
      <c r="AD30" s="253"/>
      <c r="AE30" s="251"/>
      <c r="AF30" s="253"/>
      <c r="AG30" s="252"/>
      <c r="AH30" s="461"/>
      <c r="AI30" s="253"/>
      <c r="AJ30" s="253"/>
      <c r="AK30" s="251"/>
      <c r="AL30" s="253"/>
      <c r="AM30" s="254"/>
      <c r="AN30" s="251"/>
      <c r="AO30" s="253"/>
      <c r="AP30" s="251"/>
      <c r="AQ30" s="252"/>
      <c r="AR30" s="48"/>
      <c r="AS30" s="165">
        <f t="shared" si="0"/>
        <v>0</v>
      </c>
      <c r="AT30" s="318">
        <f t="shared" si="1"/>
        <v>0</v>
      </c>
      <c r="AU30" s="69">
        <f t="shared" si="2"/>
        <v>0</v>
      </c>
      <c r="AV30" s="155">
        <f t="shared" si="3"/>
        <v>0</v>
      </c>
    </row>
    <row r="31" spans="1:51" ht="12" customHeight="1" thickBot="1">
      <c r="A31" s="156"/>
      <c r="B31" s="5" t="str">
        <f>②国語!B31</f>
        <v>1-26</v>
      </c>
      <c r="C31" s="90">
        <v>1</v>
      </c>
      <c r="D31" s="244"/>
      <c r="E31" s="243"/>
      <c r="F31" s="241"/>
      <c r="G31" s="243"/>
      <c r="H31" s="242"/>
      <c r="I31" s="589"/>
      <c r="J31" s="241"/>
      <c r="K31" s="241"/>
      <c r="L31" s="243"/>
      <c r="M31" s="245"/>
      <c r="N31" s="244"/>
      <c r="O31" s="243"/>
      <c r="P31" s="243"/>
      <c r="Q31" s="243"/>
      <c r="R31" s="242"/>
      <c r="S31" s="244"/>
      <c r="T31" s="241"/>
      <c r="U31" s="243"/>
      <c r="V31" s="241"/>
      <c r="W31" s="245"/>
      <c r="X31" s="385"/>
      <c r="Y31" s="243"/>
      <c r="Z31" s="243"/>
      <c r="AA31" s="243"/>
      <c r="AB31" s="245"/>
      <c r="AC31" s="589"/>
      <c r="AD31" s="243"/>
      <c r="AE31" s="241"/>
      <c r="AF31" s="243"/>
      <c r="AG31" s="242"/>
      <c r="AH31" s="459"/>
      <c r="AI31" s="243"/>
      <c r="AJ31" s="243"/>
      <c r="AK31" s="241"/>
      <c r="AL31" s="243"/>
      <c r="AM31" s="244"/>
      <c r="AN31" s="241"/>
      <c r="AO31" s="243"/>
      <c r="AP31" s="241"/>
      <c r="AQ31" s="242"/>
      <c r="AR31" s="91"/>
      <c r="AS31" s="164">
        <f t="shared" si="0"/>
        <v>0</v>
      </c>
      <c r="AT31" s="317">
        <f t="shared" si="1"/>
        <v>0</v>
      </c>
      <c r="AU31" s="88">
        <f t="shared" si="2"/>
        <v>0</v>
      </c>
      <c r="AV31" s="152">
        <f t="shared" si="3"/>
        <v>0</v>
      </c>
      <c r="AX31" s="24" t="s">
        <v>444</v>
      </c>
    </row>
    <row r="32" spans="1:51" ht="12" customHeight="1" thickBot="1">
      <c r="A32" s="153"/>
      <c r="B32" s="36" t="str">
        <f>②国語!B32</f>
        <v>1-27</v>
      </c>
      <c r="C32" s="40">
        <v>0</v>
      </c>
      <c r="D32" s="249"/>
      <c r="E32" s="248"/>
      <c r="F32" s="246"/>
      <c r="G32" s="248"/>
      <c r="H32" s="247"/>
      <c r="I32" s="590"/>
      <c r="J32" s="246"/>
      <c r="K32" s="246"/>
      <c r="L32" s="248"/>
      <c r="M32" s="250"/>
      <c r="N32" s="249"/>
      <c r="O32" s="248"/>
      <c r="P32" s="248"/>
      <c r="Q32" s="248"/>
      <c r="R32" s="247"/>
      <c r="S32" s="249"/>
      <c r="T32" s="246"/>
      <c r="U32" s="248"/>
      <c r="V32" s="246"/>
      <c r="W32" s="250"/>
      <c r="X32" s="386"/>
      <c r="Y32" s="248"/>
      <c r="Z32" s="248"/>
      <c r="AA32" s="248"/>
      <c r="AB32" s="250"/>
      <c r="AC32" s="590"/>
      <c r="AD32" s="248"/>
      <c r="AE32" s="246"/>
      <c r="AF32" s="248"/>
      <c r="AG32" s="247"/>
      <c r="AH32" s="460"/>
      <c r="AI32" s="248"/>
      <c r="AJ32" s="248"/>
      <c r="AK32" s="246"/>
      <c r="AL32" s="248"/>
      <c r="AM32" s="249"/>
      <c r="AN32" s="246"/>
      <c r="AO32" s="248"/>
      <c r="AP32" s="246"/>
      <c r="AQ32" s="247"/>
      <c r="AR32" s="41"/>
      <c r="AS32" s="164">
        <f t="shared" si="0"/>
        <v>0</v>
      </c>
      <c r="AT32" s="317">
        <f t="shared" si="1"/>
        <v>0</v>
      </c>
      <c r="AU32" s="88">
        <f t="shared" si="2"/>
        <v>0</v>
      </c>
      <c r="AV32" s="152">
        <f t="shared" si="3"/>
        <v>0</v>
      </c>
      <c r="AX32" s="149" t="s">
        <v>74</v>
      </c>
      <c r="AY32" s="150">
        <f>COUNTA(AR6:AR365)</f>
        <v>0</v>
      </c>
    </row>
    <row r="33" spans="1:51" ht="12" customHeight="1">
      <c r="A33" s="153"/>
      <c r="B33" s="36" t="str">
        <f>②国語!B33</f>
        <v>1-28</v>
      </c>
      <c r="C33" s="40">
        <v>1</v>
      </c>
      <c r="D33" s="249"/>
      <c r="E33" s="248"/>
      <c r="F33" s="246"/>
      <c r="G33" s="248"/>
      <c r="H33" s="247"/>
      <c r="I33" s="590"/>
      <c r="J33" s="246"/>
      <c r="K33" s="246"/>
      <c r="L33" s="248"/>
      <c r="M33" s="250"/>
      <c r="N33" s="249"/>
      <c r="O33" s="248"/>
      <c r="P33" s="248"/>
      <c r="Q33" s="248"/>
      <c r="R33" s="247"/>
      <c r="S33" s="249"/>
      <c r="T33" s="246"/>
      <c r="U33" s="248"/>
      <c r="V33" s="246"/>
      <c r="W33" s="250"/>
      <c r="X33" s="386"/>
      <c r="Y33" s="248"/>
      <c r="Z33" s="248"/>
      <c r="AA33" s="248"/>
      <c r="AB33" s="250"/>
      <c r="AC33" s="590"/>
      <c r="AD33" s="248"/>
      <c r="AE33" s="246"/>
      <c r="AF33" s="248"/>
      <c r="AG33" s="247"/>
      <c r="AH33" s="460"/>
      <c r="AI33" s="248"/>
      <c r="AJ33" s="248"/>
      <c r="AK33" s="246"/>
      <c r="AL33" s="248"/>
      <c r="AM33" s="249"/>
      <c r="AN33" s="246"/>
      <c r="AO33" s="248"/>
      <c r="AP33" s="246"/>
      <c r="AQ33" s="247"/>
      <c r="AR33" s="41"/>
      <c r="AS33" s="164">
        <f t="shared" si="0"/>
        <v>0</v>
      </c>
      <c r="AT33" s="317">
        <f t="shared" si="1"/>
        <v>0</v>
      </c>
      <c r="AU33" s="88">
        <f t="shared" si="2"/>
        <v>0</v>
      </c>
      <c r="AV33" s="152">
        <f t="shared" si="3"/>
        <v>0</v>
      </c>
    </row>
    <row r="34" spans="1:51" ht="12" customHeight="1">
      <c r="A34" s="153"/>
      <c r="B34" s="36" t="str">
        <f>②国語!B34</f>
        <v>1-29</v>
      </c>
      <c r="C34" s="40">
        <v>0</v>
      </c>
      <c r="D34" s="249"/>
      <c r="E34" s="248"/>
      <c r="F34" s="246"/>
      <c r="G34" s="248"/>
      <c r="H34" s="247"/>
      <c r="I34" s="590"/>
      <c r="J34" s="246"/>
      <c r="K34" s="246"/>
      <c r="L34" s="248"/>
      <c r="M34" s="250"/>
      <c r="N34" s="249"/>
      <c r="O34" s="248"/>
      <c r="P34" s="248"/>
      <c r="Q34" s="248"/>
      <c r="R34" s="247"/>
      <c r="S34" s="249"/>
      <c r="T34" s="246"/>
      <c r="U34" s="248"/>
      <c r="V34" s="246"/>
      <c r="W34" s="250"/>
      <c r="X34" s="386"/>
      <c r="Y34" s="248"/>
      <c r="Z34" s="248"/>
      <c r="AA34" s="248"/>
      <c r="AB34" s="250"/>
      <c r="AC34" s="590"/>
      <c r="AD34" s="248"/>
      <c r="AE34" s="246"/>
      <c r="AF34" s="248"/>
      <c r="AG34" s="247"/>
      <c r="AH34" s="460"/>
      <c r="AI34" s="248"/>
      <c r="AJ34" s="248"/>
      <c r="AK34" s="246"/>
      <c r="AL34" s="248"/>
      <c r="AM34" s="249"/>
      <c r="AN34" s="246"/>
      <c r="AO34" s="248"/>
      <c r="AP34" s="246"/>
      <c r="AQ34" s="247"/>
      <c r="AR34" s="41"/>
      <c r="AS34" s="164">
        <f t="shared" si="0"/>
        <v>0</v>
      </c>
      <c r="AT34" s="317">
        <f t="shared" si="1"/>
        <v>0</v>
      </c>
      <c r="AU34" s="88">
        <f t="shared" si="2"/>
        <v>0</v>
      </c>
      <c r="AV34" s="152">
        <f t="shared" si="3"/>
        <v>0</v>
      </c>
    </row>
    <row r="35" spans="1:51" ht="12" customHeight="1" thickBot="1">
      <c r="A35" s="157"/>
      <c r="B35" s="6" t="str">
        <f>②国語!B35</f>
        <v>1-30</v>
      </c>
      <c r="C35" s="1">
        <v>1</v>
      </c>
      <c r="D35" s="201"/>
      <c r="E35" s="199"/>
      <c r="F35" s="197"/>
      <c r="G35" s="199"/>
      <c r="H35" s="200"/>
      <c r="I35" s="592"/>
      <c r="J35" s="197"/>
      <c r="K35" s="197"/>
      <c r="L35" s="199"/>
      <c r="M35" s="198"/>
      <c r="N35" s="201"/>
      <c r="O35" s="199"/>
      <c r="P35" s="199"/>
      <c r="Q35" s="199"/>
      <c r="R35" s="200"/>
      <c r="S35" s="201"/>
      <c r="T35" s="197"/>
      <c r="U35" s="199"/>
      <c r="V35" s="197"/>
      <c r="W35" s="198"/>
      <c r="X35" s="388"/>
      <c r="Y35" s="199"/>
      <c r="Z35" s="199"/>
      <c r="AA35" s="199"/>
      <c r="AB35" s="198"/>
      <c r="AC35" s="592"/>
      <c r="AD35" s="199"/>
      <c r="AE35" s="197"/>
      <c r="AF35" s="199"/>
      <c r="AG35" s="200"/>
      <c r="AH35" s="462"/>
      <c r="AI35" s="199"/>
      <c r="AJ35" s="199"/>
      <c r="AK35" s="197"/>
      <c r="AL35" s="199"/>
      <c r="AM35" s="201"/>
      <c r="AN35" s="197"/>
      <c r="AO35" s="199"/>
      <c r="AP35" s="197"/>
      <c r="AQ35" s="200"/>
      <c r="AR35" s="109"/>
      <c r="AS35" s="166">
        <f t="shared" si="0"/>
        <v>0</v>
      </c>
      <c r="AT35" s="319">
        <f t="shared" si="1"/>
        <v>0</v>
      </c>
      <c r="AU35" s="67">
        <f t="shared" si="2"/>
        <v>0</v>
      </c>
      <c r="AV35" s="158">
        <f t="shared" si="3"/>
        <v>0</v>
      </c>
    </row>
    <row r="36" spans="1:51" ht="12" customHeight="1">
      <c r="A36" s="159"/>
      <c r="B36" s="4" t="str">
        <f>②国語!B36</f>
        <v>1-31</v>
      </c>
      <c r="C36" s="170">
        <v>0</v>
      </c>
      <c r="D36" s="244"/>
      <c r="E36" s="243"/>
      <c r="F36" s="241"/>
      <c r="G36" s="243"/>
      <c r="H36" s="242"/>
      <c r="I36" s="589"/>
      <c r="J36" s="241"/>
      <c r="K36" s="241"/>
      <c r="L36" s="243"/>
      <c r="M36" s="245"/>
      <c r="N36" s="244"/>
      <c r="O36" s="243"/>
      <c r="P36" s="243"/>
      <c r="Q36" s="243"/>
      <c r="R36" s="242"/>
      <c r="S36" s="244"/>
      <c r="T36" s="241"/>
      <c r="U36" s="243"/>
      <c r="V36" s="241"/>
      <c r="W36" s="245"/>
      <c r="X36" s="385"/>
      <c r="Y36" s="243"/>
      <c r="Z36" s="243"/>
      <c r="AA36" s="243"/>
      <c r="AB36" s="245"/>
      <c r="AC36" s="589"/>
      <c r="AD36" s="243"/>
      <c r="AE36" s="241"/>
      <c r="AF36" s="243"/>
      <c r="AG36" s="242"/>
      <c r="AH36" s="459"/>
      <c r="AI36" s="243"/>
      <c r="AJ36" s="243"/>
      <c r="AK36" s="241"/>
      <c r="AL36" s="243"/>
      <c r="AM36" s="244"/>
      <c r="AN36" s="241"/>
      <c r="AO36" s="243"/>
      <c r="AP36" s="241"/>
      <c r="AQ36" s="242"/>
      <c r="AR36" s="171"/>
      <c r="AS36" s="164">
        <f t="shared" si="0"/>
        <v>0</v>
      </c>
      <c r="AT36" s="317">
        <f t="shared" si="1"/>
        <v>0</v>
      </c>
      <c r="AU36" s="88">
        <f t="shared" si="2"/>
        <v>0</v>
      </c>
      <c r="AV36" s="152">
        <f t="shared" si="3"/>
        <v>0</v>
      </c>
    </row>
    <row r="37" spans="1:51" ht="12" customHeight="1">
      <c r="A37" s="153"/>
      <c r="B37" s="36" t="str">
        <f>②国語!B37</f>
        <v>1-32</v>
      </c>
      <c r="C37" s="40">
        <v>1</v>
      </c>
      <c r="D37" s="249"/>
      <c r="E37" s="248"/>
      <c r="F37" s="246"/>
      <c r="G37" s="248"/>
      <c r="H37" s="247"/>
      <c r="I37" s="590"/>
      <c r="J37" s="246"/>
      <c r="K37" s="246"/>
      <c r="L37" s="248"/>
      <c r="M37" s="250"/>
      <c r="N37" s="249"/>
      <c r="O37" s="248"/>
      <c r="P37" s="248"/>
      <c r="Q37" s="248"/>
      <c r="R37" s="247"/>
      <c r="S37" s="249"/>
      <c r="T37" s="246"/>
      <c r="U37" s="248"/>
      <c r="V37" s="246"/>
      <c r="W37" s="250"/>
      <c r="X37" s="386"/>
      <c r="Y37" s="248"/>
      <c r="Z37" s="248"/>
      <c r="AA37" s="248"/>
      <c r="AB37" s="250"/>
      <c r="AC37" s="590"/>
      <c r="AD37" s="248"/>
      <c r="AE37" s="246"/>
      <c r="AF37" s="248"/>
      <c r="AG37" s="247"/>
      <c r="AH37" s="460"/>
      <c r="AI37" s="248"/>
      <c r="AJ37" s="248"/>
      <c r="AK37" s="246"/>
      <c r="AL37" s="248"/>
      <c r="AM37" s="249"/>
      <c r="AN37" s="246"/>
      <c r="AO37" s="248"/>
      <c r="AP37" s="246"/>
      <c r="AQ37" s="247"/>
      <c r="AR37" s="41"/>
      <c r="AS37" s="164">
        <f t="shared" si="0"/>
        <v>0</v>
      </c>
      <c r="AT37" s="317">
        <f t="shared" si="1"/>
        <v>0</v>
      </c>
      <c r="AU37" s="88">
        <f t="shared" si="2"/>
        <v>0</v>
      </c>
      <c r="AV37" s="152">
        <f t="shared" si="3"/>
        <v>0</v>
      </c>
    </row>
    <row r="38" spans="1:51" ht="12" customHeight="1">
      <c r="A38" s="153"/>
      <c r="B38" s="36" t="str">
        <f>②国語!B38</f>
        <v>1-33</v>
      </c>
      <c r="C38" s="40">
        <v>0</v>
      </c>
      <c r="D38" s="249"/>
      <c r="E38" s="248"/>
      <c r="F38" s="246"/>
      <c r="G38" s="248"/>
      <c r="H38" s="247"/>
      <c r="I38" s="590"/>
      <c r="J38" s="246"/>
      <c r="K38" s="246"/>
      <c r="L38" s="248"/>
      <c r="M38" s="250"/>
      <c r="N38" s="249"/>
      <c r="O38" s="248"/>
      <c r="P38" s="248"/>
      <c r="Q38" s="248"/>
      <c r="R38" s="247"/>
      <c r="S38" s="249"/>
      <c r="T38" s="246"/>
      <c r="U38" s="248"/>
      <c r="V38" s="246"/>
      <c r="W38" s="250"/>
      <c r="X38" s="386"/>
      <c r="Y38" s="248"/>
      <c r="Z38" s="248"/>
      <c r="AA38" s="248"/>
      <c r="AB38" s="250"/>
      <c r="AC38" s="590"/>
      <c r="AD38" s="248"/>
      <c r="AE38" s="246"/>
      <c r="AF38" s="248"/>
      <c r="AG38" s="247"/>
      <c r="AH38" s="460"/>
      <c r="AI38" s="248"/>
      <c r="AJ38" s="248"/>
      <c r="AK38" s="246"/>
      <c r="AL38" s="248"/>
      <c r="AM38" s="249"/>
      <c r="AN38" s="246"/>
      <c r="AO38" s="248"/>
      <c r="AP38" s="246"/>
      <c r="AQ38" s="247"/>
      <c r="AR38" s="41"/>
      <c r="AS38" s="164">
        <f t="shared" si="0"/>
        <v>0</v>
      </c>
      <c r="AT38" s="317">
        <f t="shared" si="1"/>
        <v>0</v>
      </c>
      <c r="AU38" s="88">
        <f t="shared" si="2"/>
        <v>0</v>
      </c>
      <c r="AV38" s="152">
        <f t="shared" si="3"/>
        <v>0</v>
      </c>
    </row>
    <row r="39" spans="1:51" ht="12" customHeight="1">
      <c r="A39" s="153"/>
      <c r="B39" s="36" t="str">
        <f>②国語!B39</f>
        <v>1-34</v>
      </c>
      <c r="C39" s="40">
        <v>1</v>
      </c>
      <c r="D39" s="249"/>
      <c r="E39" s="248"/>
      <c r="F39" s="246"/>
      <c r="G39" s="248"/>
      <c r="H39" s="247"/>
      <c r="I39" s="590"/>
      <c r="J39" s="246"/>
      <c r="K39" s="246"/>
      <c r="L39" s="248"/>
      <c r="M39" s="250"/>
      <c r="N39" s="249"/>
      <c r="O39" s="248"/>
      <c r="P39" s="248"/>
      <c r="Q39" s="248"/>
      <c r="R39" s="247"/>
      <c r="S39" s="249"/>
      <c r="T39" s="246"/>
      <c r="U39" s="248"/>
      <c r="V39" s="246"/>
      <c r="W39" s="250"/>
      <c r="X39" s="386"/>
      <c r="Y39" s="248"/>
      <c r="Z39" s="248"/>
      <c r="AA39" s="248"/>
      <c r="AB39" s="250"/>
      <c r="AC39" s="590"/>
      <c r="AD39" s="248"/>
      <c r="AE39" s="246"/>
      <c r="AF39" s="248"/>
      <c r="AG39" s="247"/>
      <c r="AH39" s="460"/>
      <c r="AI39" s="248"/>
      <c r="AJ39" s="248"/>
      <c r="AK39" s="246"/>
      <c r="AL39" s="248"/>
      <c r="AM39" s="249"/>
      <c r="AN39" s="246"/>
      <c r="AO39" s="248"/>
      <c r="AP39" s="246"/>
      <c r="AQ39" s="247"/>
      <c r="AR39" s="41"/>
      <c r="AS39" s="164">
        <f t="shared" si="0"/>
        <v>0</v>
      </c>
      <c r="AT39" s="317">
        <f t="shared" si="1"/>
        <v>0</v>
      </c>
      <c r="AU39" s="88">
        <f t="shared" si="2"/>
        <v>0</v>
      </c>
      <c r="AV39" s="152">
        <f t="shared" si="3"/>
        <v>0</v>
      </c>
    </row>
    <row r="40" spans="1:51" ht="12" customHeight="1" thickBot="1">
      <c r="A40" s="154"/>
      <c r="B40" s="37" t="str">
        <f>②国語!B40</f>
        <v>1-35</v>
      </c>
      <c r="C40" s="47">
        <v>0</v>
      </c>
      <c r="D40" s="254"/>
      <c r="E40" s="253"/>
      <c r="F40" s="251"/>
      <c r="G40" s="253"/>
      <c r="H40" s="252"/>
      <c r="I40" s="591"/>
      <c r="J40" s="251"/>
      <c r="K40" s="251"/>
      <c r="L40" s="253"/>
      <c r="M40" s="255"/>
      <c r="N40" s="254"/>
      <c r="O40" s="253"/>
      <c r="P40" s="253"/>
      <c r="Q40" s="253"/>
      <c r="R40" s="252"/>
      <c r="S40" s="254"/>
      <c r="T40" s="251"/>
      <c r="U40" s="253"/>
      <c r="V40" s="251"/>
      <c r="W40" s="255"/>
      <c r="X40" s="387"/>
      <c r="Y40" s="253"/>
      <c r="Z40" s="253"/>
      <c r="AA40" s="253"/>
      <c r="AB40" s="255"/>
      <c r="AC40" s="591"/>
      <c r="AD40" s="253"/>
      <c r="AE40" s="251"/>
      <c r="AF40" s="253"/>
      <c r="AG40" s="252"/>
      <c r="AH40" s="461"/>
      <c r="AI40" s="253"/>
      <c r="AJ40" s="253"/>
      <c r="AK40" s="251"/>
      <c r="AL40" s="253"/>
      <c r="AM40" s="254"/>
      <c r="AN40" s="251"/>
      <c r="AO40" s="253"/>
      <c r="AP40" s="251"/>
      <c r="AQ40" s="252"/>
      <c r="AR40" s="48"/>
      <c r="AS40" s="165">
        <f t="shared" si="0"/>
        <v>0</v>
      </c>
      <c r="AT40" s="318">
        <f t="shared" si="1"/>
        <v>0</v>
      </c>
      <c r="AU40" s="69">
        <f t="shared" si="2"/>
        <v>0</v>
      </c>
      <c r="AV40" s="155">
        <f t="shared" si="3"/>
        <v>0</v>
      </c>
    </row>
    <row r="41" spans="1:51" ht="12" customHeight="1">
      <c r="A41" s="156"/>
      <c r="B41" s="5" t="str">
        <f>②国語!B41</f>
        <v>1-36</v>
      </c>
      <c r="C41" s="90">
        <v>1</v>
      </c>
      <c r="D41" s="244"/>
      <c r="E41" s="243"/>
      <c r="F41" s="241"/>
      <c r="G41" s="243"/>
      <c r="H41" s="242"/>
      <c r="I41" s="589"/>
      <c r="J41" s="241"/>
      <c r="K41" s="241"/>
      <c r="L41" s="243"/>
      <c r="M41" s="245"/>
      <c r="N41" s="244"/>
      <c r="O41" s="243"/>
      <c r="P41" s="243"/>
      <c r="Q41" s="243"/>
      <c r="R41" s="242"/>
      <c r="S41" s="244"/>
      <c r="T41" s="241"/>
      <c r="U41" s="243"/>
      <c r="V41" s="241"/>
      <c r="W41" s="245"/>
      <c r="X41" s="385"/>
      <c r="Y41" s="243"/>
      <c r="Z41" s="243"/>
      <c r="AA41" s="243"/>
      <c r="AB41" s="245"/>
      <c r="AC41" s="589"/>
      <c r="AD41" s="243"/>
      <c r="AE41" s="241"/>
      <c r="AF41" s="243"/>
      <c r="AG41" s="242"/>
      <c r="AH41" s="459"/>
      <c r="AI41" s="243"/>
      <c r="AJ41" s="243"/>
      <c r="AK41" s="241"/>
      <c r="AL41" s="243"/>
      <c r="AM41" s="244"/>
      <c r="AN41" s="241"/>
      <c r="AO41" s="243"/>
      <c r="AP41" s="241"/>
      <c r="AQ41" s="242"/>
      <c r="AR41" s="91"/>
      <c r="AS41" s="164">
        <f t="shared" si="0"/>
        <v>0</v>
      </c>
      <c r="AT41" s="317">
        <f t="shared" si="1"/>
        <v>0</v>
      </c>
      <c r="AU41" s="88">
        <f t="shared" si="2"/>
        <v>0</v>
      </c>
      <c r="AV41" s="152">
        <f t="shared" si="3"/>
        <v>0</v>
      </c>
    </row>
    <row r="42" spans="1:51" ht="12" customHeight="1">
      <c r="A42" s="153"/>
      <c r="B42" s="36" t="str">
        <f>②国語!B42</f>
        <v>1-37</v>
      </c>
      <c r="C42" s="40">
        <v>0</v>
      </c>
      <c r="D42" s="249"/>
      <c r="E42" s="248"/>
      <c r="F42" s="246"/>
      <c r="G42" s="248"/>
      <c r="H42" s="247"/>
      <c r="I42" s="590"/>
      <c r="J42" s="246"/>
      <c r="K42" s="246"/>
      <c r="L42" s="248"/>
      <c r="M42" s="250"/>
      <c r="N42" s="249"/>
      <c r="O42" s="248"/>
      <c r="P42" s="248"/>
      <c r="Q42" s="248"/>
      <c r="R42" s="247"/>
      <c r="S42" s="249"/>
      <c r="T42" s="246"/>
      <c r="U42" s="248"/>
      <c r="V42" s="246"/>
      <c r="W42" s="250"/>
      <c r="X42" s="386"/>
      <c r="Y42" s="248"/>
      <c r="Z42" s="248"/>
      <c r="AA42" s="248"/>
      <c r="AB42" s="250"/>
      <c r="AC42" s="590"/>
      <c r="AD42" s="248"/>
      <c r="AE42" s="246"/>
      <c r="AF42" s="248"/>
      <c r="AG42" s="247"/>
      <c r="AH42" s="460"/>
      <c r="AI42" s="248"/>
      <c r="AJ42" s="248"/>
      <c r="AK42" s="246"/>
      <c r="AL42" s="248"/>
      <c r="AM42" s="249"/>
      <c r="AN42" s="246"/>
      <c r="AO42" s="248"/>
      <c r="AP42" s="246"/>
      <c r="AQ42" s="247"/>
      <c r="AR42" s="41"/>
      <c r="AS42" s="164">
        <f t="shared" si="0"/>
        <v>0</v>
      </c>
      <c r="AT42" s="317">
        <f t="shared" si="1"/>
        <v>0</v>
      </c>
      <c r="AU42" s="88">
        <f t="shared" si="2"/>
        <v>0</v>
      </c>
      <c r="AV42" s="152">
        <f t="shared" si="3"/>
        <v>0</v>
      </c>
    </row>
    <row r="43" spans="1:51" ht="12" customHeight="1">
      <c r="A43" s="153"/>
      <c r="B43" s="36" t="str">
        <f>②国語!B43</f>
        <v>1-38</v>
      </c>
      <c r="C43" s="40">
        <v>1</v>
      </c>
      <c r="D43" s="249"/>
      <c r="E43" s="248"/>
      <c r="F43" s="246"/>
      <c r="G43" s="248"/>
      <c r="H43" s="247"/>
      <c r="I43" s="590"/>
      <c r="J43" s="246"/>
      <c r="K43" s="246"/>
      <c r="L43" s="248"/>
      <c r="M43" s="250"/>
      <c r="N43" s="249"/>
      <c r="O43" s="248"/>
      <c r="P43" s="248"/>
      <c r="Q43" s="248"/>
      <c r="R43" s="247"/>
      <c r="S43" s="249"/>
      <c r="T43" s="246"/>
      <c r="U43" s="248"/>
      <c r="V43" s="246"/>
      <c r="W43" s="250"/>
      <c r="X43" s="386"/>
      <c r="Y43" s="248"/>
      <c r="Z43" s="248"/>
      <c r="AA43" s="248"/>
      <c r="AB43" s="250"/>
      <c r="AC43" s="590"/>
      <c r="AD43" s="248"/>
      <c r="AE43" s="246"/>
      <c r="AF43" s="248"/>
      <c r="AG43" s="247"/>
      <c r="AH43" s="460"/>
      <c r="AI43" s="248"/>
      <c r="AJ43" s="248"/>
      <c r="AK43" s="246"/>
      <c r="AL43" s="248"/>
      <c r="AM43" s="249"/>
      <c r="AN43" s="246"/>
      <c r="AO43" s="248"/>
      <c r="AP43" s="246"/>
      <c r="AQ43" s="247"/>
      <c r="AR43" s="41"/>
      <c r="AS43" s="164">
        <f t="shared" si="0"/>
        <v>0</v>
      </c>
      <c r="AT43" s="317">
        <f t="shared" si="1"/>
        <v>0</v>
      </c>
      <c r="AU43" s="88">
        <f t="shared" si="2"/>
        <v>0</v>
      </c>
      <c r="AV43" s="152">
        <f t="shared" si="3"/>
        <v>0</v>
      </c>
    </row>
    <row r="44" spans="1:51" ht="12" customHeight="1">
      <c r="A44" s="153"/>
      <c r="B44" s="36" t="str">
        <f>②国語!B44</f>
        <v>1-39</v>
      </c>
      <c r="C44" s="40">
        <v>0</v>
      </c>
      <c r="D44" s="249"/>
      <c r="E44" s="248"/>
      <c r="F44" s="246"/>
      <c r="G44" s="248"/>
      <c r="H44" s="247"/>
      <c r="I44" s="590"/>
      <c r="J44" s="246"/>
      <c r="K44" s="246"/>
      <c r="L44" s="248"/>
      <c r="M44" s="250"/>
      <c r="N44" s="249"/>
      <c r="O44" s="248"/>
      <c r="P44" s="248"/>
      <c r="Q44" s="248"/>
      <c r="R44" s="247"/>
      <c r="S44" s="249"/>
      <c r="T44" s="246"/>
      <c r="U44" s="248"/>
      <c r="V44" s="246"/>
      <c r="W44" s="250"/>
      <c r="X44" s="386"/>
      <c r="Y44" s="248"/>
      <c r="Z44" s="248"/>
      <c r="AA44" s="248"/>
      <c r="AB44" s="250"/>
      <c r="AC44" s="590"/>
      <c r="AD44" s="248"/>
      <c r="AE44" s="246"/>
      <c r="AF44" s="248"/>
      <c r="AG44" s="247"/>
      <c r="AH44" s="460"/>
      <c r="AI44" s="248"/>
      <c r="AJ44" s="248"/>
      <c r="AK44" s="246"/>
      <c r="AL44" s="248"/>
      <c r="AM44" s="249"/>
      <c r="AN44" s="246"/>
      <c r="AO44" s="248"/>
      <c r="AP44" s="246"/>
      <c r="AQ44" s="247"/>
      <c r="AR44" s="41"/>
      <c r="AS44" s="164">
        <f t="shared" si="0"/>
        <v>0</v>
      </c>
      <c r="AT44" s="317">
        <f t="shared" si="1"/>
        <v>0</v>
      </c>
      <c r="AU44" s="88">
        <f t="shared" si="2"/>
        <v>0</v>
      </c>
      <c r="AV44" s="152">
        <f t="shared" si="3"/>
        <v>0</v>
      </c>
      <c r="AX44" s="24"/>
      <c r="AY44" s="24"/>
    </row>
    <row r="45" spans="1:51" ht="12" customHeight="1" thickBot="1">
      <c r="A45" s="157"/>
      <c r="B45" s="6" t="str">
        <f>②国語!B45</f>
        <v>1-40</v>
      </c>
      <c r="C45" s="1">
        <v>1</v>
      </c>
      <c r="D45" s="201"/>
      <c r="E45" s="199"/>
      <c r="F45" s="197"/>
      <c r="G45" s="199"/>
      <c r="H45" s="200"/>
      <c r="I45" s="592"/>
      <c r="J45" s="197"/>
      <c r="K45" s="197"/>
      <c r="L45" s="199"/>
      <c r="M45" s="198"/>
      <c r="N45" s="201"/>
      <c r="O45" s="199"/>
      <c r="P45" s="199"/>
      <c r="Q45" s="199"/>
      <c r="R45" s="200"/>
      <c r="S45" s="201"/>
      <c r="T45" s="197"/>
      <c r="U45" s="199"/>
      <c r="V45" s="197"/>
      <c r="W45" s="198"/>
      <c r="X45" s="388"/>
      <c r="Y45" s="199"/>
      <c r="Z45" s="199"/>
      <c r="AA45" s="199"/>
      <c r="AB45" s="198"/>
      <c r="AC45" s="592"/>
      <c r="AD45" s="199"/>
      <c r="AE45" s="197"/>
      <c r="AF45" s="199"/>
      <c r="AG45" s="200"/>
      <c r="AH45" s="462"/>
      <c r="AI45" s="199"/>
      <c r="AJ45" s="199"/>
      <c r="AK45" s="197"/>
      <c r="AL45" s="199"/>
      <c r="AM45" s="201"/>
      <c r="AN45" s="197"/>
      <c r="AO45" s="199"/>
      <c r="AP45" s="197"/>
      <c r="AQ45" s="200"/>
      <c r="AR45" s="109"/>
      <c r="AS45" s="166">
        <f t="shared" si="0"/>
        <v>0</v>
      </c>
      <c r="AT45" s="319">
        <f t="shared" si="1"/>
        <v>0</v>
      </c>
      <c r="AU45" s="67">
        <f t="shared" si="2"/>
        <v>0</v>
      </c>
      <c r="AV45" s="158">
        <f t="shared" si="3"/>
        <v>0</v>
      </c>
      <c r="AX45" s="24"/>
      <c r="AY45" s="24"/>
    </row>
    <row r="46" spans="1:51" ht="12" customHeight="1">
      <c r="A46" s="151"/>
      <c r="B46" s="89" t="str">
        <f>②国語!B46</f>
        <v>2-01</v>
      </c>
      <c r="C46" s="90">
        <v>0</v>
      </c>
      <c r="D46" s="244"/>
      <c r="E46" s="243"/>
      <c r="F46" s="241"/>
      <c r="G46" s="243"/>
      <c r="H46" s="242"/>
      <c r="I46" s="589"/>
      <c r="J46" s="241"/>
      <c r="K46" s="241"/>
      <c r="L46" s="243"/>
      <c r="M46" s="245"/>
      <c r="N46" s="244"/>
      <c r="O46" s="243"/>
      <c r="P46" s="243"/>
      <c r="Q46" s="243"/>
      <c r="R46" s="242"/>
      <c r="S46" s="244"/>
      <c r="T46" s="241"/>
      <c r="U46" s="243"/>
      <c r="V46" s="241"/>
      <c r="W46" s="245"/>
      <c r="X46" s="385"/>
      <c r="Y46" s="243"/>
      <c r="Z46" s="243"/>
      <c r="AA46" s="243"/>
      <c r="AB46" s="245"/>
      <c r="AC46" s="589"/>
      <c r="AD46" s="243"/>
      <c r="AE46" s="241"/>
      <c r="AF46" s="243"/>
      <c r="AG46" s="242"/>
      <c r="AH46" s="459"/>
      <c r="AI46" s="243"/>
      <c r="AJ46" s="243"/>
      <c r="AK46" s="241"/>
      <c r="AL46" s="243"/>
      <c r="AM46" s="244"/>
      <c r="AN46" s="241"/>
      <c r="AO46" s="243"/>
      <c r="AP46" s="241"/>
      <c r="AQ46" s="242"/>
      <c r="AR46" s="91"/>
      <c r="AS46" s="164">
        <f t="shared" si="0"/>
        <v>0</v>
      </c>
      <c r="AT46" s="317">
        <f t="shared" si="1"/>
        <v>0</v>
      </c>
      <c r="AU46" s="88">
        <f t="shared" si="2"/>
        <v>0</v>
      </c>
      <c r="AV46" s="152">
        <f t="shared" si="3"/>
        <v>0</v>
      </c>
      <c r="AX46" s="24"/>
      <c r="AY46" s="24"/>
    </row>
    <row r="47" spans="1:51" ht="12" customHeight="1">
      <c r="A47" s="153"/>
      <c r="B47" s="36" t="str">
        <f>②国語!B47</f>
        <v>2-02</v>
      </c>
      <c r="C47" s="40">
        <v>1</v>
      </c>
      <c r="D47" s="249"/>
      <c r="E47" s="248"/>
      <c r="F47" s="246"/>
      <c r="G47" s="248"/>
      <c r="H47" s="247"/>
      <c r="I47" s="590"/>
      <c r="J47" s="246"/>
      <c r="K47" s="246"/>
      <c r="L47" s="248"/>
      <c r="M47" s="250"/>
      <c r="N47" s="249"/>
      <c r="O47" s="248"/>
      <c r="P47" s="248"/>
      <c r="Q47" s="248"/>
      <c r="R47" s="247"/>
      <c r="S47" s="249"/>
      <c r="T47" s="246"/>
      <c r="U47" s="248"/>
      <c r="V47" s="246"/>
      <c r="W47" s="250"/>
      <c r="X47" s="386"/>
      <c r="Y47" s="248"/>
      <c r="Z47" s="248"/>
      <c r="AA47" s="248"/>
      <c r="AB47" s="250"/>
      <c r="AC47" s="590"/>
      <c r="AD47" s="248"/>
      <c r="AE47" s="246"/>
      <c r="AF47" s="248"/>
      <c r="AG47" s="247"/>
      <c r="AH47" s="460"/>
      <c r="AI47" s="248"/>
      <c r="AJ47" s="248"/>
      <c r="AK47" s="246"/>
      <c r="AL47" s="248"/>
      <c r="AM47" s="249"/>
      <c r="AN47" s="246"/>
      <c r="AO47" s="248"/>
      <c r="AP47" s="246"/>
      <c r="AQ47" s="247"/>
      <c r="AR47" s="41"/>
      <c r="AS47" s="164">
        <f t="shared" si="0"/>
        <v>0</v>
      </c>
      <c r="AT47" s="317">
        <f t="shared" si="1"/>
        <v>0</v>
      </c>
      <c r="AU47" s="88">
        <f t="shared" si="2"/>
        <v>0</v>
      </c>
      <c r="AV47" s="152">
        <f t="shared" si="3"/>
        <v>0</v>
      </c>
      <c r="AX47" s="24"/>
      <c r="AY47" s="24"/>
    </row>
    <row r="48" spans="1:51" ht="12" customHeight="1">
      <c r="A48" s="153"/>
      <c r="B48" s="36" t="str">
        <f>②国語!B48</f>
        <v>2-03</v>
      </c>
      <c r="C48" s="40">
        <v>0</v>
      </c>
      <c r="D48" s="249"/>
      <c r="E48" s="248"/>
      <c r="F48" s="246"/>
      <c r="G48" s="248"/>
      <c r="H48" s="247"/>
      <c r="I48" s="590"/>
      <c r="J48" s="246"/>
      <c r="K48" s="246"/>
      <c r="L48" s="248"/>
      <c r="M48" s="250"/>
      <c r="N48" s="249"/>
      <c r="O48" s="248"/>
      <c r="P48" s="248"/>
      <c r="Q48" s="248"/>
      <c r="R48" s="247"/>
      <c r="S48" s="249"/>
      <c r="T48" s="246"/>
      <c r="U48" s="248"/>
      <c r="V48" s="246"/>
      <c r="W48" s="250"/>
      <c r="X48" s="386"/>
      <c r="Y48" s="248"/>
      <c r="Z48" s="248"/>
      <c r="AA48" s="248"/>
      <c r="AB48" s="250"/>
      <c r="AC48" s="590"/>
      <c r="AD48" s="248"/>
      <c r="AE48" s="246"/>
      <c r="AF48" s="248"/>
      <c r="AG48" s="247"/>
      <c r="AH48" s="460"/>
      <c r="AI48" s="248"/>
      <c r="AJ48" s="248"/>
      <c r="AK48" s="246"/>
      <c r="AL48" s="248"/>
      <c r="AM48" s="249"/>
      <c r="AN48" s="246"/>
      <c r="AO48" s="248"/>
      <c r="AP48" s="246"/>
      <c r="AQ48" s="247"/>
      <c r="AR48" s="41"/>
      <c r="AS48" s="164">
        <f t="shared" si="0"/>
        <v>0</v>
      </c>
      <c r="AT48" s="317">
        <f t="shared" si="1"/>
        <v>0</v>
      </c>
      <c r="AU48" s="88">
        <f t="shared" si="2"/>
        <v>0</v>
      </c>
      <c r="AV48" s="152">
        <f t="shared" si="3"/>
        <v>0</v>
      </c>
      <c r="AX48" s="24"/>
      <c r="AY48" s="24"/>
    </row>
    <row r="49" spans="1:51" ht="12" customHeight="1">
      <c r="A49" s="153"/>
      <c r="B49" s="36" t="str">
        <f>②国語!B49</f>
        <v>2-04</v>
      </c>
      <c r="C49" s="40">
        <v>1</v>
      </c>
      <c r="D49" s="249"/>
      <c r="E49" s="248"/>
      <c r="F49" s="246"/>
      <c r="G49" s="248"/>
      <c r="H49" s="247"/>
      <c r="I49" s="590"/>
      <c r="J49" s="246"/>
      <c r="K49" s="246"/>
      <c r="L49" s="248"/>
      <c r="M49" s="250"/>
      <c r="N49" s="249"/>
      <c r="O49" s="248"/>
      <c r="P49" s="248"/>
      <c r="Q49" s="248"/>
      <c r="R49" s="247"/>
      <c r="S49" s="249"/>
      <c r="T49" s="246"/>
      <c r="U49" s="248"/>
      <c r="V49" s="246"/>
      <c r="W49" s="250"/>
      <c r="X49" s="386"/>
      <c r="Y49" s="248"/>
      <c r="Z49" s="248"/>
      <c r="AA49" s="248"/>
      <c r="AB49" s="250"/>
      <c r="AC49" s="590"/>
      <c r="AD49" s="248"/>
      <c r="AE49" s="246"/>
      <c r="AF49" s="248"/>
      <c r="AG49" s="247"/>
      <c r="AH49" s="460"/>
      <c r="AI49" s="248"/>
      <c r="AJ49" s="248"/>
      <c r="AK49" s="246"/>
      <c r="AL49" s="248"/>
      <c r="AM49" s="249"/>
      <c r="AN49" s="246"/>
      <c r="AO49" s="248"/>
      <c r="AP49" s="246"/>
      <c r="AQ49" s="247"/>
      <c r="AR49" s="41"/>
      <c r="AS49" s="164">
        <f t="shared" si="0"/>
        <v>0</v>
      </c>
      <c r="AT49" s="317">
        <f t="shared" si="1"/>
        <v>0</v>
      </c>
      <c r="AU49" s="88">
        <f t="shared" si="2"/>
        <v>0</v>
      </c>
      <c r="AV49" s="152">
        <f t="shared" si="3"/>
        <v>0</v>
      </c>
      <c r="AX49" s="24"/>
      <c r="AY49" s="24"/>
    </row>
    <row r="50" spans="1:51" ht="12" customHeight="1" thickBot="1">
      <c r="A50" s="154"/>
      <c r="B50" s="37" t="str">
        <f>②国語!B50</f>
        <v>2-05</v>
      </c>
      <c r="C50" s="47">
        <v>0</v>
      </c>
      <c r="D50" s="254"/>
      <c r="E50" s="253"/>
      <c r="F50" s="251"/>
      <c r="G50" s="253"/>
      <c r="H50" s="252"/>
      <c r="I50" s="591"/>
      <c r="J50" s="251"/>
      <c r="K50" s="251"/>
      <c r="L50" s="253"/>
      <c r="M50" s="255"/>
      <c r="N50" s="254"/>
      <c r="O50" s="253"/>
      <c r="P50" s="253"/>
      <c r="Q50" s="253"/>
      <c r="R50" s="252"/>
      <c r="S50" s="254"/>
      <c r="T50" s="251"/>
      <c r="U50" s="253"/>
      <c r="V50" s="251"/>
      <c r="W50" s="255"/>
      <c r="X50" s="387"/>
      <c r="Y50" s="253"/>
      <c r="Z50" s="253"/>
      <c r="AA50" s="253"/>
      <c r="AB50" s="255"/>
      <c r="AC50" s="591"/>
      <c r="AD50" s="253"/>
      <c r="AE50" s="251"/>
      <c r="AF50" s="253"/>
      <c r="AG50" s="252"/>
      <c r="AH50" s="461"/>
      <c r="AI50" s="253"/>
      <c r="AJ50" s="253"/>
      <c r="AK50" s="251"/>
      <c r="AL50" s="253"/>
      <c r="AM50" s="254"/>
      <c r="AN50" s="251"/>
      <c r="AO50" s="253"/>
      <c r="AP50" s="251"/>
      <c r="AQ50" s="252"/>
      <c r="AR50" s="48"/>
      <c r="AS50" s="165">
        <f t="shared" si="0"/>
        <v>0</v>
      </c>
      <c r="AT50" s="318">
        <f t="shared" si="1"/>
        <v>0</v>
      </c>
      <c r="AU50" s="69">
        <f t="shared" si="2"/>
        <v>0</v>
      </c>
      <c r="AV50" s="155">
        <f t="shared" si="3"/>
        <v>0</v>
      </c>
      <c r="AX50" s="24"/>
      <c r="AY50" s="24"/>
    </row>
    <row r="51" spans="1:51" ht="12" customHeight="1">
      <c r="A51" s="156"/>
      <c r="B51" s="5" t="str">
        <f>②国語!B51</f>
        <v>2-06</v>
      </c>
      <c r="C51" s="90">
        <v>1</v>
      </c>
      <c r="D51" s="244"/>
      <c r="E51" s="243"/>
      <c r="F51" s="241"/>
      <c r="G51" s="243"/>
      <c r="H51" s="242"/>
      <c r="I51" s="589"/>
      <c r="J51" s="241"/>
      <c r="K51" s="241"/>
      <c r="L51" s="243"/>
      <c r="M51" s="245"/>
      <c r="N51" s="244"/>
      <c r="O51" s="243"/>
      <c r="P51" s="243"/>
      <c r="Q51" s="243"/>
      <c r="R51" s="242"/>
      <c r="S51" s="244"/>
      <c r="T51" s="241"/>
      <c r="U51" s="243"/>
      <c r="V51" s="241"/>
      <c r="W51" s="245"/>
      <c r="X51" s="385"/>
      <c r="Y51" s="243"/>
      <c r="Z51" s="243"/>
      <c r="AA51" s="243"/>
      <c r="AB51" s="245"/>
      <c r="AC51" s="589"/>
      <c r="AD51" s="243"/>
      <c r="AE51" s="241"/>
      <c r="AF51" s="243"/>
      <c r="AG51" s="242"/>
      <c r="AH51" s="459"/>
      <c r="AI51" s="243"/>
      <c r="AJ51" s="243"/>
      <c r="AK51" s="241"/>
      <c r="AL51" s="243"/>
      <c r="AM51" s="244"/>
      <c r="AN51" s="241"/>
      <c r="AO51" s="243"/>
      <c r="AP51" s="241"/>
      <c r="AQ51" s="242"/>
      <c r="AR51" s="91"/>
      <c r="AS51" s="164">
        <f t="shared" si="0"/>
        <v>0</v>
      </c>
      <c r="AT51" s="317">
        <f t="shared" si="1"/>
        <v>0</v>
      </c>
      <c r="AU51" s="88">
        <f t="shared" si="2"/>
        <v>0</v>
      </c>
      <c r="AV51" s="152">
        <f t="shared" si="3"/>
        <v>0</v>
      </c>
      <c r="AX51" s="24"/>
      <c r="AY51" s="24"/>
    </row>
    <row r="52" spans="1:51" ht="12" customHeight="1">
      <c r="A52" s="153"/>
      <c r="B52" s="36" t="str">
        <f>②国語!B52</f>
        <v>2-07</v>
      </c>
      <c r="C52" s="40">
        <v>0</v>
      </c>
      <c r="D52" s="249"/>
      <c r="E52" s="248"/>
      <c r="F52" s="246"/>
      <c r="G52" s="248"/>
      <c r="H52" s="247"/>
      <c r="I52" s="590"/>
      <c r="J52" s="246"/>
      <c r="K52" s="246"/>
      <c r="L52" s="248"/>
      <c r="M52" s="250"/>
      <c r="N52" s="249"/>
      <c r="O52" s="248"/>
      <c r="P52" s="248"/>
      <c r="Q52" s="248"/>
      <c r="R52" s="247"/>
      <c r="S52" s="249"/>
      <c r="T52" s="246"/>
      <c r="U52" s="248"/>
      <c r="V52" s="246"/>
      <c r="W52" s="250"/>
      <c r="X52" s="386"/>
      <c r="Y52" s="248"/>
      <c r="Z52" s="248"/>
      <c r="AA52" s="248"/>
      <c r="AB52" s="250"/>
      <c r="AC52" s="590"/>
      <c r="AD52" s="248"/>
      <c r="AE52" s="246"/>
      <c r="AF52" s="248"/>
      <c r="AG52" s="247"/>
      <c r="AH52" s="460"/>
      <c r="AI52" s="248"/>
      <c r="AJ52" s="248"/>
      <c r="AK52" s="246"/>
      <c r="AL52" s="248"/>
      <c r="AM52" s="249"/>
      <c r="AN52" s="246"/>
      <c r="AO52" s="248"/>
      <c r="AP52" s="246"/>
      <c r="AQ52" s="247"/>
      <c r="AR52" s="41"/>
      <c r="AS52" s="164">
        <f t="shared" si="0"/>
        <v>0</v>
      </c>
      <c r="AT52" s="317">
        <f t="shared" si="1"/>
        <v>0</v>
      </c>
      <c r="AU52" s="88">
        <f t="shared" si="2"/>
        <v>0</v>
      </c>
      <c r="AV52" s="152">
        <f t="shared" si="3"/>
        <v>0</v>
      </c>
      <c r="AX52" s="24"/>
      <c r="AY52" s="24"/>
    </row>
    <row r="53" spans="1:51" ht="12" customHeight="1">
      <c r="A53" s="153"/>
      <c r="B53" s="36" t="str">
        <f>②国語!B53</f>
        <v>2-08</v>
      </c>
      <c r="C53" s="40">
        <v>1</v>
      </c>
      <c r="D53" s="249"/>
      <c r="E53" s="248"/>
      <c r="F53" s="246"/>
      <c r="G53" s="248"/>
      <c r="H53" s="247"/>
      <c r="I53" s="590"/>
      <c r="J53" s="246"/>
      <c r="K53" s="246"/>
      <c r="L53" s="248"/>
      <c r="M53" s="250"/>
      <c r="N53" s="249"/>
      <c r="O53" s="248"/>
      <c r="P53" s="248"/>
      <c r="Q53" s="248"/>
      <c r="R53" s="247"/>
      <c r="S53" s="249"/>
      <c r="T53" s="246"/>
      <c r="U53" s="248"/>
      <c r="V53" s="246"/>
      <c r="W53" s="250"/>
      <c r="X53" s="386"/>
      <c r="Y53" s="248"/>
      <c r="Z53" s="248"/>
      <c r="AA53" s="248"/>
      <c r="AB53" s="250"/>
      <c r="AC53" s="590"/>
      <c r="AD53" s="248"/>
      <c r="AE53" s="246"/>
      <c r="AF53" s="248"/>
      <c r="AG53" s="247"/>
      <c r="AH53" s="460"/>
      <c r="AI53" s="248"/>
      <c r="AJ53" s="248"/>
      <c r="AK53" s="246"/>
      <c r="AL53" s="248"/>
      <c r="AM53" s="249"/>
      <c r="AN53" s="246"/>
      <c r="AO53" s="248"/>
      <c r="AP53" s="246"/>
      <c r="AQ53" s="247"/>
      <c r="AR53" s="41"/>
      <c r="AS53" s="164">
        <f t="shared" si="0"/>
        <v>0</v>
      </c>
      <c r="AT53" s="317">
        <f t="shared" si="1"/>
        <v>0</v>
      </c>
      <c r="AU53" s="88">
        <f t="shared" si="2"/>
        <v>0</v>
      </c>
      <c r="AV53" s="152">
        <f t="shared" si="3"/>
        <v>0</v>
      </c>
      <c r="AX53" s="24"/>
      <c r="AY53" s="24"/>
    </row>
    <row r="54" spans="1:51" ht="12" customHeight="1">
      <c r="A54" s="153"/>
      <c r="B54" s="36" t="str">
        <f>②国語!B54</f>
        <v>2-09</v>
      </c>
      <c r="C54" s="40">
        <v>0</v>
      </c>
      <c r="D54" s="249"/>
      <c r="E54" s="248"/>
      <c r="F54" s="246"/>
      <c r="G54" s="248"/>
      <c r="H54" s="247"/>
      <c r="I54" s="590"/>
      <c r="J54" s="246"/>
      <c r="K54" s="246"/>
      <c r="L54" s="248"/>
      <c r="M54" s="250"/>
      <c r="N54" s="249"/>
      <c r="O54" s="248"/>
      <c r="P54" s="248"/>
      <c r="Q54" s="248"/>
      <c r="R54" s="247"/>
      <c r="S54" s="249"/>
      <c r="T54" s="246"/>
      <c r="U54" s="248"/>
      <c r="V54" s="246"/>
      <c r="W54" s="250"/>
      <c r="X54" s="386"/>
      <c r="Y54" s="248"/>
      <c r="Z54" s="248"/>
      <c r="AA54" s="248"/>
      <c r="AB54" s="250"/>
      <c r="AC54" s="590"/>
      <c r="AD54" s="248"/>
      <c r="AE54" s="246"/>
      <c r="AF54" s="248"/>
      <c r="AG54" s="247"/>
      <c r="AH54" s="460"/>
      <c r="AI54" s="248"/>
      <c r="AJ54" s="248"/>
      <c r="AK54" s="246"/>
      <c r="AL54" s="248"/>
      <c r="AM54" s="249"/>
      <c r="AN54" s="246"/>
      <c r="AO54" s="248"/>
      <c r="AP54" s="246"/>
      <c r="AQ54" s="247"/>
      <c r="AR54" s="41"/>
      <c r="AS54" s="164">
        <f t="shared" si="0"/>
        <v>0</v>
      </c>
      <c r="AT54" s="317">
        <f t="shared" si="1"/>
        <v>0</v>
      </c>
      <c r="AU54" s="88">
        <f t="shared" si="2"/>
        <v>0</v>
      </c>
      <c r="AV54" s="152">
        <f t="shared" si="3"/>
        <v>0</v>
      </c>
      <c r="AX54" s="24"/>
      <c r="AY54" s="24"/>
    </row>
    <row r="55" spans="1:51" ht="12" customHeight="1" thickBot="1">
      <c r="A55" s="157"/>
      <c r="B55" s="6" t="str">
        <f>②国語!B55</f>
        <v>2-10</v>
      </c>
      <c r="C55" s="1">
        <v>1</v>
      </c>
      <c r="D55" s="201"/>
      <c r="E55" s="199"/>
      <c r="F55" s="197"/>
      <c r="G55" s="199"/>
      <c r="H55" s="200"/>
      <c r="I55" s="592"/>
      <c r="J55" s="197"/>
      <c r="K55" s="197"/>
      <c r="L55" s="199"/>
      <c r="M55" s="198"/>
      <c r="N55" s="201"/>
      <c r="O55" s="199"/>
      <c r="P55" s="199"/>
      <c r="Q55" s="199"/>
      <c r="R55" s="200"/>
      <c r="S55" s="201"/>
      <c r="T55" s="197"/>
      <c r="U55" s="199"/>
      <c r="V55" s="197"/>
      <c r="W55" s="198"/>
      <c r="X55" s="388"/>
      <c r="Y55" s="199"/>
      <c r="Z55" s="199"/>
      <c r="AA55" s="199"/>
      <c r="AB55" s="198"/>
      <c r="AC55" s="592"/>
      <c r="AD55" s="199"/>
      <c r="AE55" s="197"/>
      <c r="AF55" s="199"/>
      <c r="AG55" s="200"/>
      <c r="AH55" s="462"/>
      <c r="AI55" s="199"/>
      <c r="AJ55" s="199"/>
      <c r="AK55" s="197"/>
      <c r="AL55" s="199"/>
      <c r="AM55" s="201"/>
      <c r="AN55" s="197"/>
      <c r="AO55" s="199"/>
      <c r="AP55" s="197"/>
      <c r="AQ55" s="200"/>
      <c r="AR55" s="109"/>
      <c r="AS55" s="166">
        <f t="shared" si="0"/>
        <v>0</v>
      </c>
      <c r="AT55" s="319">
        <f t="shared" si="1"/>
        <v>0</v>
      </c>
      <c r="AU55" s="67">
        <f t="shared" si="2"/>
        <v>0</v>
      </c>
      <c r="AV55" s="158">
        <f t="shared" si="3"/>
        <v>0</v>
      </c>
      <c r="AX55" s="24"/>
      <c r="AY55" s="24"/>
    </row>
    <row r="56" spans="1:51" ht="12" customHeight="1">
      <c r="A56" s="159"/>
      <c r="B56" s="4" t="str">
        <f>②国語!B56</f>
        <v>2-11</v>
      </c>
      <c r="C56" s="90">
        <v>0</v>
      </c>
      <c r="D56" s="244"/>
      <c r="E56" s="243"/>
      <c r="F56" s="241"/>
      <c r="G56" s="243"/>
      <c r="H56" s="242"/>
      <c r="I56" s="589"/>
      <c r="J56" s="241"/>
      <c r="K56" s="241"/>
      <c r="L56" s="243"/>
      <c r="M56" s="245"/>
      <c r="N56" s="244"/>
      <c r="O56" s="243"/>
      <c r="P56" s="243"/>
      <c r="Q56" s="243"/>
      <c r="R56" s="242"/>
      <c r="S56" s="244"/>
      <c r="T56" s="241"/>
      <c r="U56" s="243"/>
      <c r="V56" s="241"/>
      <c r="W56" s="245"/>
      <c r="X56" s="385"/>
      <c r="Y56" s="243"/>
      <c r="Z56" s="243"/>
      <c r="AA56" s="243"/>
      <c r="AB56" s="245"/>
      <c r="AC56" s="589"/>
      <c r="AD56" s="243"/>
      <c r="AE56" s="241"/>
      <c r="AF56" s="243"/>
      <c r="AG56" s="242"/>
      <c r="AH56" s="459"/>
      <c r="AI56" s="243"/>
      <c r="AJ56" s="243"/>
      <c r="AK56" s="241"/>
      <c r="AL56" s="243"/>
      <c r="AM56" s="244"/>
      <c r="AN56" s="241"/>
      <c r="AO56" s="243"/>
      <c r="AP56" s="241"/>
      <c r="AQ56" s="242"/>
      <c r="AR56" s="91"/>
      <c r="AS56" s="164">
        <f t="shared" si="0"/>
        <v>0</v>
      </c>
      <c r="AT56" s="317">
        <f t="shared" si="1"/>
        <v>0</v>
      </c>
      <c r="AU56" s="88">
        <f t="shared" si="2"/>
        <v>0</v>
      </c>
      <c r="AV56" s="152">
        <f t="shared" si="3"/>
        <v>0</v>
      </c>
      <c r="AX56" s="24"/>
      <c r="AY56" s="24"/>
    </row>
    <row r="57" spans="1:51" ht="12" customHeight="1">
      <c r="A57" s="153"/>
      <c r="B57" s="36" t="str">
        <f>②国語!B57</f>
        <v>2-12</v>
      </c>
      <c r="C57" s="40">
        <v>1</v>
      </c>
      <c r="D57" s="249"/>
      <c r="E57" s="248"/>
      <c r="F57" s="246"/>
      <c r="G57" s="248"/>
      <c r="H57" s="247"/>
      <c r="I57" s="590"/>
      <c r="J57" s="246"/>
      <c r="K57" s="246"/>
      <c r="L57" s="248"/>
      <c r="M57" s="250"/>
      <c r="N57" s="249"/>
      <c r="O57" s="248"/>
      <c r="P57" s="248"/>
      <c r="Q57" s="248"/>
      <c r="R57" s="247"/>
      <c r="S57" s="249"/>
      <c r="T57" s="246"/>
      <c r="U57" s="248"/>
      <c r="V57" s="246"/>
      <c r="W57" s="250"/>
      <c r="X57" s="386"/>
      <c r="Y57" s="248"/>
      <c r="Z57" s="248"/>
      <c r="AA57" s="248"/>
      <c r="AB57" s="250"/>
      <c r="AC57" s="590"/>
      <c r="AD57" s="248"/>
      <c r="AE57" s="246"/>
      <c r="AF57" s="248"/>
      <c r="AG57" s="247"/>
      <c r="AH57" s="460"/>
      <c r="AI57" s="248"/>
      <c r="AJ57" s="248"/>
      <c r="AK57" s="246"/>
      <c r="AL57" s="248"/>
      <c r="AM57" s="249"/>
      <c r="AN57" s="246"/>
      <c r="AO57" s="248"/>
      <c r="AP57" s="246"/>
      <c r="AQ57" s="247"/>
      <c r="AR57" s="41"/>
      <c r="AS57" s="164">
        <f t="shared" si="0"/>
        <v>0</v>
      </c>
      <c r="AT57" s="317">
        <f t="shared" si="1"/>
        <v>0</v>
      </c>
      <c r="AU57" s="88">
        <f t="shared" si="2"/>
        <v>0</v>
      </c>
      <c r="AV57" s="152">
        <f t="shared" si="3"/>
        <v>0</v>
      </c>
      <c r="AX57" s="24"/>
      <c r="AY57" s="24"/>
    </row>
    <row r="58" spans="1:51" ht="12" customHeight="1">
      <c r="A58" s="153"/>
      <c r="B58" s="36" t="str">
        <f>②国語!B58</f>
        <v>2-13</v>
      </c>
      <c r="C58" s="40">
        <v>0</v>
      </c>
      <c r="D58" s="249"/>
      <c r="E58" s="248"/>
      <c r="F58" s="246"/>
      <c r="G58" s="248"/>
      <c r="H58" s="247"/>
      <c r="I58" s="590"/>
      <c r="J58" s="246"/>
      <c r="K58" s="246"/>
      <c r="L58" s="248"/>
      <c r="M58" s="250"/>
      <c r="N58" s="249"/>
      <c r="O58" s="248"/>
      <c r="P58" s="248"/>
      <c r="Q58" s="248"/>
      <c r="R58" s="247"/>
      <c r="S58" s="249"/>
      <c r="T58" s="246"/>
      <c r="U58" s="248"/>
      <c r="V58" s="246"/>
      <c r="W58" s="250"/>
      <c r="X58" s="386"/>
      <c r="Y58" s="248"/>
      <c r="Z58" s="248"/>
      <c r="AA58" s="248"/>
      <c r="AB58" s="250"/>
      <c r="AC58" s="590"/>
      <c r="AD58" s="248"/>
      <c r="AE58" s="246"/>
      <c r="AF58" s="248"/>
      <c r="AG58" s="247"/>
      <c r="AH58" s="460"/>
      <c r="AI58" s="248"/>
      <c r="AJ58" s="248"/>
      <c r="AK58" s="246"/>
      <c r="AL58" s="248"/>
      <c r="AM58" s="249"/>
      <c r="AN58" s="246"/>
      <c r="AO58" s="248"/>
      <c r="AP58" s="246"/>
      <c r="AQ58" s="247"/>
      <c r="AR58" s="41"/>
      <c r="AS58" s="164">
        <f t="shared" si="0"/>
        <v>0</v>
      </c>
      <c r="AT58" s="317">
        <f t="shared" si="1"/>
        <v>0</v>
      </c>
      <c r="AU58" s="88">
        <f t="shared" si="2"/>
        <v>0</v>
      </c>
      <c r="AV58" s="152">
        <f t="shared" si="3"/>
        <v>0</v>
      </c>
      <c r="AX58" s="24"/>
      <c r="AY58" s="24"/>
    </row>
    <row r="59" spans="1:51" ht="12" customHeight="1">
      <c r="A59" s="153"/>
      <c r="B59" s="36" t="str">
        <f>②国語!B59</f>
        <v>2-14</v>
      </c>
      <c r="C59" s="40">
        <v>1</v>
      </c>
      <c r="D59" s="249"/>
      <c r="E59" s="248"/>
      <c r="F59" s="246"/>
      <c r="G59" s="248"/>
      <c r="H59" s="247"/>
      <c r="I59" s="590"/>
      <c r="J59" s="246"/>
      <c r="K59" s="246"/>
      <c r="L59" s="248"/>
      <c r="M59" s="250"/>
      <c r="N59" s="249"/>
      <c r="O59" s="248"/>
      <c r="P59" s="248"/>
      <c r="Q59" s="248"/>
      <c r="R59" s="247"/>
      <c r="S59" s="249"/>
      <c r="T59" s="246"/>
      <c r="U59" s="248"/>
      <c r="V59" s="246"/>
      <c r="W59" s="250"/>
      <c r="X59" s="386"/>
      <c r="Y59" s="248"/>
      <c r="Z59" s="248"/>
      <c r="AA59" s="248"/>
      <c r="AB59" s="250"/>
      <c r="AC59" s="590"/>
      <c r="AD59" s="248"/>
      <c r="AE59" s="246"/>
      <c r="AF59" s="248"/>
      <c r="AG59" s="247"/>
      <c r="AH59" s="460"/>
      <c r="AI59" s="248"/>
      <c r="AJ59" s="248"/>
      <c r="AK59" s="246"/>
      <c r="AL59" s="248"/>
      <c r="AM59" s="249"/>
      <c r="AN59" s="246"/>
      <c r="AO59" s="248"/>
      <c r="AP59" s="246"/>
      <c r="AQ59" s="247"/>
      <c r="AR59" s="41"/>
      <c r="AS59" s="164">
        <f t="shared" si="0"/>
        <v>0</v>
      </c>
      <c r="AT59" s="317">
        <f t="shared" si="1"/>
        <v>0</v>
      </c>
      <c r="AU59" s="88">
        <f t="shared" si="2"/>
        <v>0</v>
      </c>
      <c r="AV59" s="152">
        <f t="shared" si="3"/>
        <v>0</v>
      </c>
      <c r="AX59" s="24"/>
      <c r="AY59" s="24"/>
    </row>
    <row r="60" spans="1:51" ht="12" customHeight="1" thickBot="1">
      <c r="A60" s="154"/>
      <c r="B60" s="37" t="str">
        <f>②国語!B60</f>
        <v>2-15</v>
      </c>
      <c r="C60" s="47">
        <v>0</v>
      </c>
      <c r="D60" s="254"/>
      <c r="E60" s="253"/>
      <c r="F60" s="251"/>
      <c r="G60" s="253"/>
      <c r="H60" s="252"/>
      <c r="I60" s="591"/>
      <c r="J60" s="251"/>
      <c r="K60" s="251"/>
      <c r="L60" s="253"/>
      <c r="M60" s="255"/>
      <c r="N60" s="254"/>
      <c r="O60" s="253"/>
      <c r="P60" s="253"/>
      <c r="Q60" s="253"/>
      <c r="R60" s="252"/>
      <c r="S60" s="254"/>
      <c r="T60" s="251"/>
      <c r="U60" s="253"/>
      <c r="V60" s="251"/>
      <c r="W60" s="255"/>
      <c r="X60" s="387"/>
      <c r="Y60" s="253"/>
      <c r="Z60" s="253"/>
      <c r="AA60" s="253"/>
      <c r="AB60" s="255"/>
      <c r="AC60" s="591"/>
      <c r="AD60" s="253"/>
      <c r="AE60" s="251"/>
      <c r="AF60" s="253"/>
      <c r="AG60" s="252"/>
      <c r="AH60" s="461"/>
      <c r="AI60" s="253"/>
      <c r="AJ60" s="253"/>
      <c r="AK60" s="251"/>
      <c r="AL60" s="253"/>
      <c r="AM60" s="254"/>
      <c r="AN60" s="251"/>
      <c r="AO60" s="253"/>
      <c r="AP60" s="251"/>
      <c r="AQ60" s="252"/>
      <c r="AR60" s="48"/>
      <c r="AS60" s="165">
        <f t="shared" si="0"/>
        <v>0</v>
      </c>
      <c r="AT60" s="318">
        <f t="shared" si="1"/>
        <v>0</v>
      </c>
      <c r="AU60" s="69">
        <f t="shared" si="2"/>
        <v>0</v>
      </c>
      <c r="AV60" s="155">
        <f t="shared" si="3"/>
        <v>0</v>
      </c>
      <c r="AX60" s="24"/>
      <c r="AY60" s="24"/>
    </row>
    <row r="61" spans="1:51" ht="12" customHeight="1">
      <c r="A61" s="156"/>
      <c r="B61" s="5" t="str">
        <f>②国語!B61</f>
        <v>2-16</v>
      </c>
      <c r="C61" s="90">
        <v>1</v>
      </c>
      <c r="D61" s="244"/>
      <c r="E61" s="243"/>
      <c r="F61" s="241"/>
      <c r="G61" s="243"/>
      <c r="H61" s="242"/>
      <c r="I61" s="589"/>
      <c r="J61" s="241"/>
      <c r="K61" s="241"/>
      <c r="L61" s="243"/>
      <c r="M61" s="245"/>
      <c r="N61" s="244"/>
      <c r="O61" s="243"/>
      <c r="P61" s="243"/>
      <c r="Q61" s="243"/>
      <c r="R61" s="242"/>
      <c r="S61" s="244"/>
      <c r="T61" s="241"/>
      <c r="U61" s="243"/>
      <c r="V61" s="241"/>
      <c r="W61" s="245"/>
      <c r="X61" s="385"/>
      <c r="Y61" s="243"/>
      <c r="Z61" s="243"/>
      <c r="AA61" s="243"/>
      <c r="AB61" s="245"/>
      <c r="AC61" s="589"/>
      <c r="AD61" s="243"/>
      <c r="AE61" s="241"/>
      <c r="AF61" s="243"/>
      <c r="AG61" s="242"/>
      <c r="AH61" s="459"/>
      <c r="AI61" s="243"/>
      <c r="AJ61" s="243"/>
      <c r="AK61" s="241"/>
      <c r="AL61" s="243"/>
      <c r="AM61" s="244"/>
      <c r="AN61" s="241"/>
      <c r="AO61" s="243"/>
      <c r="AP61" s="241"/>
      <c r="AQ61" s="242"/>
      <c r="AR61" s="91"/>
      <c r="AS61" s="164">
        <f t="shared" si="0"/>
        <v>0</v>
      </c>
      <c r="AT61" s="317">
        <f t="shared" si="1"/>
        <v>0</v>
      </c>
      <c r="AU61" s="88">
        <f t="shared" si="2"/>
        <v>0</v>
      </c>
      <c r="AV61" s="152">
        <f t="shared" si="3"/>
        <v>0</v>
      </c>
      <c r="AX61" s="24"/>
      <c r="AY61" s="24"/>
    </row>
    <row r="62" spans="1:51" ht="12" customHeight="1">
      <c r="A62" s="153"/>
      <c r="B62" s="36" t="str">
        <f>②国語!B62</f>
        <v>2-17</v>
      </c>
      <c r="C62" s="40">
        <v>0</v>
      </c>
      <c r="D62" s="249"/>
      <c r="E62" s="248"/>
      <c r="F62" s="246"/>
      <c r="G62" s="248"/>
      <c r="H62" s="247"/>
      <c r="I62" s="590"/>
      <c r="J62" s="246"/>
      <c r="K62" s="246"/>
      <c r="L62" s="248"/>
      <c r="M62" s="250"/>
      <c r="N62" s="249"/>
      <c r="O62" s="248"/>
      <c r="P62" s="248"/>
      <c r="Q62" s="248"/>
      <c r="R62" s="247"/>
      <c r="S62" s="249"/>
      <c r="T62" s="246"/>
      <c r="U62" s="248"/>
      <c r="V62" s="246"/>
      <c r="W62" s="250"/>
      <c r="X62" s="386"/>
      <c r="Y62" s="248"/>
      <c r="Z62" s="248"/>
      <c r="AA62" s="248"/>
      <c r="AB62" s="250"/>
      <c r="AC62" s="590"/>
      <c r="AD62" s="248"/>
      <c r="AE62" s="246"/>
      <c r="AF62" s="248"/>
      <c r="AG62" s="247"/>
      <c r="AH62" s="460"/>
      <c r="AI62" s="248"/>
      <c r="AJ62" s="248"/>
      <c r="AK62" s="246"/>
      <c r="AL62" s="248"/>
      <c r="AM62" s="249"/>
      <c r="AN62" s="246"/>
      <c r="AO62" s="248"/>
      <c r="AP62" s="246"/>
      <c r="AQ62" s="247"/>
      <c r="AR62" s="41"/>
      <c r="AS62" s="164">
        <f t="shared" si="0"/>
        <v>0</v>
      </c>
      <c r="AT62" s="317">
        <f t="shared" si="1"/>
        <v>0</v>
      </c>
      <c r="AU62" s="88">
        <f t="shared" si="2"/>
        <v>0</v>
      </c>
      <c r="AV62" s="152">
        <f t="shared" si="3"/>
        <v>0</v>
      </c>
      <c r="AX62" s="24"/>
      <c r="AY62" s="24"/>
    </row>
    <row r="63" spans="1:51" ht="12" customHeight="1">
      <c r="A63" s="153"/>
      <c r="B63" s="36" t="str">
        <f>②国語!B63</f>
        <v>2-18</v>
      </c>
      <c r="C63" s="40">
        <v>1</v>
      </c>
      <c r="D63" s="249"/>
      <c r="E63" s="248"/>
      <c r="F63" s="246"/>
      <c r="G63" s="248"/>
      <c r="H63" s="247"/>
      <c r="I63" s="590"/>
      <c r="J63" s="246"/>
      <c r="K63" s="246"/>
      <c r="L63" s="248"/>
      <c r="M63" s="250"/>
      <c r="N63" s="249"/>
      <c r="O63" s="248"/>
      <c r="P63" s="248"/>
      <c r="Q63" s="248"/>
      <c r="R63" s="247"/>
      <c r="S63" s="249"/>
      <c r="T63" s="246"/>
      <c r="U63" s="248"/>
      <c r="V63" s="246"/>
      <c r="W63" s="250"/>
      <c r="X63" s="386"/>
      <c r="Y63" s="248"/>
      <c r="Z63" s="248"/>
      <c r="AA63" s="248"/>
      <c r="AB63" s="250"/>
      <c r="AC63" s="590"/>
      <c r="AD63" s="248"/>
      <c r="AE63" s="246"/>
      <c r="AF63" s="248"/>
      <c r="AG63" s="247"/>
      <c r="AH63" s="460"/>
      <c r="AI63" s="248"/>
      <c r="AJ63" s="248"/>
      <c r="AK63" s="246"/>
      <c r="AL63" s="248"/>
      <c r="AM63" s="249"/>
      <c r="AN63" s="246"/>
      <c r="AO63" s="248"/>
      <c r="AP63" s="246"/>
      <c r="AQ63" s="247"/>
      <c r="AR63" s="41"/>
      <c r="AS63" s="164">
        <f t="shared" si="0"/>
        <v>0</v>
      </c>
      <c r="AT63" s="317">
        <f t="shared" si="1"/>
        <v>0</v>
      </c>
      <c r="AU63" s="88">
        <f t="shared" si="2"/>
        <v>0</v>
      </c>
      <c r="AV63" s="152">
        <f t="shared" si="3"/>
        <v>0</v>
      </c>
      <c r="AX63" s="24"/>
      <c r="AY63" s="24"/>
    </row>
    <row r="64" spans="1:51" ht="12" customHeight="1">
      <c r="A64" s="153"/>
      <c r="B64" s="36" t="str">
        <f>②国語!B64</f>
        <v>2-19</v>
      </c>
      <c r="C64" s="40">
        <v>0</v>
      </c>
      <c r="D64" s="249"/>
      <c r="E64" s="248"/>
      <c r="F64" s="246"/>
      <c r="G64" s="248"/>
      <c r="H64" s="247"/>
      <c r="I64" s="590"/>
      <c r="J64" s="246"/>
      <c r="K64" s="246"/>
      <c r="L64" s="248"/>
      <c r="M64" s="250"/>
      <c r="N64" s="249"/>
      <c r="O64" s="248"/>
      <c r="P64" s="248"/>
      <c r="Q64" s="248"/>
      <c r="R64" s="247"/>
      <c r="S64" s="249"/>
      <c r="T64" s="246"/>
      <c r="U64" s="248"/>
      <c r="V64" s="246"/>
      <c r="W64" s="250"/>
      <c r="X64" s="386"/>
      <c r="Y64" s="248"/>
      <c r="Z64" s="248"/>
      <c r="AA64" s="248"/>
      <c r="AB64" s="250"/>
      <c r="AC64" s="590"/>
      <c r="AD64" s="248"/>
      <c r="AE64" s="246"/>
      <c r="AF64" s="248"/>
      <c r="AG64" s="247"/>
      <c r="AH64" s="460"/>
      <c r="AI64" s="248"/>
      <c r="AJ64" s="248"/>
      <c r="AK64" s="246"/>
      <c r="AL64" s="248"/>
      <c r="AM64" s="249"/>
      <c r="AN64" s="246"/>
      <c r="AO64" s="248"/>
      <c r="AP64" s="246"/>
      <c r="AQ64" s="247"/>
      <c r="AR64" s="41"/>
      <c r="AS64" s="164">
        <f t="shared" si="0"/>
        <v>0</v>
      </c>
      <c r="AT64" s="317">
        <f t="shared" si="1"/>
        <v>0</v>
      </c>
      <c r="AU64" s="88">
        <f t="shared" si="2"/>
        <v>0</v>
      </c>
      <c r="AV64" s="152">
        <f t="shared" si="3"/>
        <v>0</v>
      </c>
      <c r="AX64" s="24"/>
      <c r="AY64" s="24"/>
    </row>
    <row r="65" spans="1:51" ht="12" customHeight="1" thickBot="1">
      <c r="A65" s="157"/>
      <c r="B65" s="6" t="str">
        <f>②国語!B65</f>
        <v>2-20</v>
      </c>
      <c r="C65" s="1">
        <v>1</v>
      </c>
      <c r="D65" s="201"/>
      <c r="E65" s="199"/>
      <c r="F65" s="197"/>
      <c r="G65" s="199"/>
      <c r="H65" s="200"/>
      <c r="I65" s="592"/>
      <c r="J65" s="197"/>
      <c r="K65" s="197"/>
      <c r="L65" s="199"/>
      <c r="M65" s="198"/>
      <c r="N65" s="201"/>
      <c r="O65" s="199"/>
      <c r="P65" s="199"/>
      <c r="Q65" s="199"/>
      <c r="R65" s="200"/>
      <c r="S65" s="201"/>
      <c r="T65" s="197"/>
      <c r="U65" s="199"/>
      <c r="V65" s="197"/>
      <c r="W65" s="198"/>
      <c r="X65" s="388"/>
      <c r="Y65" s="199"/>
      <c r="Z65" s="199"/>
      <c r="AA65" s="199"/>
      <c r="AB65" s="198"/>
      <c r="AC65" s="592"/>
      <c r="AD65" s="199"/>
      <c r="AE65" s="197"/>
      <c r="AF65" s="199"/>
      <c r="AG65" s="200"/>
      <c r="AH65" s="462"/>
      <c r="AI65" s="199"/>
      <c r="AJ65" s="199"/>
      <c r="AK65" s="197"/>
      <c r="AL65" s="199"/>
      <c r="AM65" s="201"/>
      <c r="AN65" s="197"/>
      <c r="AO65" s="199"/>
      <c r="AP65" s="197"/>
      <c r="AQ65" s="200"/>
      <c r="AR65" s="109"/>
      <c r="AS65" s="166">
        <f t="shared" si="0"/>
        <v>0</v>
      </c>
      <c r="AT65" s="319">
        <f t="shared" si="1"/>
        <v>0</v>
      </c>
      <c r="AU65" s="67">
        <f t="shared" si="2"/>
        <v>0</v>
      </c>
      <c r="AV65" s="158">
        <f t="shared" si="3"/>
        <v>0</v>
      </c>
      <c r="AX65" s="24"/>
      <c r="AY65" s="24"/>
    </row>
    <row r="66" spans="1:51" ht="12" customHeight="1">
      <c r="A66" s="159"/>
      <c r="B66" s="4" t="str">
        <f>②国語!B66</f>
        <v>2-21</v>
      </c>
      <c r="C66" s="90">
        <v>0</v>
      </c>
      <c r="D66" s="244"/>
      <c r="E66" s="243"/>
      <c r="F66" s="241"/>
      <c r="G66" s="243"/>
      <c r="H66" s="242"/>
      <c r="I66" s="589"/>
      <c r="J66" s="241"/>
      <c r="K66" s="241"/>
      <c r="L66" s="243"/>
      <c r="M66" s="245"/>
      <c r="N66" s="244"/>
      <c r="O66" s="243"/>
      <c r="P66" s="243"/>
      <c r="Q66" s="243"/>
      <c r="R66" s="242"/>
      <c r="S66" s="244"/>
      <c r="T66" s="241"/>
      <c r="U66" s="243"/>
      <c r="V66" s="241"/>
      <c r="W66" s="245"/>
      <c r="X66" s="385"/>
      <c r="Y66" s="243"/>
      <c r="Z66" s="243"/>
      <c r="AA66" s="243"/>
      <c r="AB66" s="245"/>
      <c r="AC66" s="589"/>
      <c r="AD66" s="243"/>
      <c r="AE66" s="241"/>
      <c r="AF66" s="243"/>
      <c r="AG66" s="242"/>
      <c r="AH66" s="459"/>
      <c r="AI66" s="243"/>
      <c r="AJ66" s="243"/>
      <c r="AK66" s="241"/>
      <c r="AL66" s="243"/>
      <c r="AM66" s="244"/>
      <c r="AN66" s="241"/>
      <c r="AO66" s="243"/>
      <c r="AP66" s="241"/>
      <c r="AQ66" s="242"/>
      <c r="AR66" s="91"/>
      <c r="AS66" s="164">
        <f t="shared" si="0"/>
        <v>0</v>
      </c>
      <c r="AT66" s="317">
        <f t="shared" si="1"/>
        <v>0</v>
      </c>
      <c r="AU66" s="88">
        <f t="shared" si="2"/>
        <v>0</v>
      </c>
      <c r="AV66" s="152">
        <f t="shared" si="3"/>
        <v>0</v>
      </c>
      <c r="AX66" s="24"/>
      <c r="AY66" s="52"/>
    </row>
    <row r="67" spans="1:51" ht="12" customHeight="1">
      <c r="A67" s="153"/>
      <c r="B67" s="36" t="str">
        <f>②国語!B67</f>
        <v>2-22</v>
      </c>
      <c r="C67" s="40">
        <v>1</v>
      </c>
      <c r="D67" s="249"/>
      <c r="E67" s="248"/>
      <c r="F67" s="246"/>
      <c r="G67" s="248"/>
      <c r="H67" s="247"/>
      <c r="I67" s="590"/>
      <c r="J67" s="246"/>
      <c r="K67" s="246"/>
      <c r="L67" s="248"/>
      <c r="M67" s="250"/>
      <c r="N67" s="249"/>
      <c r="O67" s="248"/>
      <c r="P67" s="248"/>
      <c r="Q67" s="248"/>
      <c r="R67" s="247"/>
      <c r="S67" s="249"/>
      <c r="T67" s="246"/>
      <c r="U67" s="248"/>
      <c r="V67" s="246"/>
      <c r="W67" s="250"/>
      <c r="X67" s="386"/>
      <c r="Y67" s="248"/>
      <c r="Z67" s="248"/>
      <c r="AA67" s="248"/>
      <c r="AB67" s="250"/>
      <c r="AC67" s="590"/>
      <c r="AD67" s="248"/>
      <c r="AE67" s="246"/>
      <c r="AF67" s="248"/>
      <c r="AG67" s="247"/>
      <c r="AH67" s="460"/>
      <c r="AI67" s="248"/>
      <c r="AJ67" s="248"/>
      <c r="AK67" s="246"/>
      <c r="AL67" s="248"/>
      <c r="AM67" s="249"/>
      <c r="AN67" s="246"/>
      <c r="AO67" s="248"/>
      <c r="AP67" s="246"/>
      <c r="AQ67" s="247"/>
      <c r="AR67" s="41"/>
      <c r="AS67" s="164">
        <f t="shared" si="0"/>
        <v>0</v>
      </c>
      <c r="AT67" s="317">
        <f t="shared" si="1"/>
        <v>0</v>
      </c>
      <c r="AU67" s="88">
        <f t="shared" si="2"/>
        <v>0</v>
      </c>
      <c r="AV67" s="152">
        <f t="shared" si="3"/>
        <v>0</v>
      </c>
      <c r="AX67" s="3"/>
      <c r="AY67" s="3"/>
    </row>
    <row r="68" spans="1:51" ht="12" customHeight="1">
      <c r="A68" s="153"/>
      <c r="B68" s="36" t="str">
        <f>②国語!B68</f>
        <v>2-23</v>
      </c>
      <c r="C68" s="40">
        <v>0</v>
      </c>
      <c r="D68" s="249"/>
      <c r="E68" s="248"/>
      <c r="F68" s="246"/>
      <c r="G68" s="248"/>
      <c r="H68" s="247"/>
      <c r="I68" s="590"/>
      <c r="J68" s="246"/>
      <c r="K68" s="246"/>
      <c r="L68" s="248"/>
      <c r="M68" s="250"/>
      <c r="N68" s="249"/>
      <c r="O68" s="248"/>
      <c r="P68" s="248"/>
      <c r="Q68" s="248"/>
      <c r="R68" s="247"/>
      <c r="S68" s="249"/>
      <c r="T68" s="246"/>
      <c r="U68" s="248"/>
      <c r="V68" s="246"/>
      <c r="W68" s="250"/>
      <c r="X68" s="386"/>
      <c r="Y68" s="248"/>
      <c r="Z68" s="248"/>
      <c r="AA68" s="248"/>
      <c r="AB68" s="250"/>
      <c r="AC68" s="590"/>
      <c r="AD68" s="248"/>
      <c r="AE68" s="246"/>
      <c r="AF68" s="248"/>
      <c r="AG68" s="247"/>
      <c r="AH68" s="460"/>
      <c r="AI68" s="248"/>
      <c r="AJ68" s="248"/>
      <c r="AK68" s="246"/>
      <c r="AL68" s="248"/>
      <c r="AM68" s="249"/>
      <c r="AN68" s="246"/>
      <c r="AO68" s="248"/>
      <c r="AP68" s="246"/>
      <c r="AQ68" s="247"/>
      <c r="AR68" s="41"/>
      <c r="AS68" s="164">
        <f t="shared" si="0"/>
        <v>0</v>
      </c>
      <c r="AT68" s="317">
        <f t="shared" si="1"/>
        <v>0</v>
      </c>
      <c r="AU68" s="88">
        <f t="shared" si="2"/>
        <v>0</v>
      </c>
      <c r="AV68" s="152">
        <f t="shared" si="3"/>
        <v>0</v>
      </c>
    </row>
    <row r="69" spans="1:51" ht="12" customHeight="1">
      <c r="A69" s="153"/>
      <c r="B69" s="36" t="str">
        <f>②国語!B69</f>
        <v>2-24</v>
      </c>
      <c r="C69" s="40">
        <v>1</v>
      </c>
      <c r="D69" s="249"/>
      <c r="E69" s="248"/>
      <c r="F69" s="246"/>
      <c r="G69" s="248"/>
      <c r="H69" s="247"/>
      <c r="I69" s="590"/>
      <c r="J69" s="246"/>
      <c r="K69" s="246"/>
      <c r="L69" s="248"/>
      <c r="M69" s="250"/>
      <c r="N69" s="249"/>
      <c r="O69" s="248"/>
      <c r="P69" s="248"/>
      <c r="Q69" s="248"/>
      <c r="R69" s="247"/>
      <c r="S69" s="249"/>
      <c r="T69" s="246"/>
      <c r="U69" s="248"/>
      <c r="V69" s="246"/>
      <c r="W69" s="250"/>
      <c r="X69" s="386"/>
      <c r="Y69" s="248"/>
      <c r="Z69" s="248"/>
      <c r="AA69" s="248"/>
      <c r="AB69" s="250"/>
      <c r="AC69" s="590"/>
      <c r="AD69" s="248"/>
      <c r="AE69" s="246"/>
      <c r="AF69" s="248"/>
      <c r="AG69" s="247"/>
      <c r="AH69" s="460"/>
      <c r="AI69" s="248"/>
      <c r="AJ69" s="248"/>
      <c r="AK69" s="246"/>
      <c r="AL69" s="248"/>
      <c r="AM69" s="249"/>
      <c r="AN69" s="246"/>
      <c r="AO69" s="248"/>
      <c r="AP69" s="246"/>
      <c r="AQ69" s="247"/>
      <c r="AR69" s="41"/>
      <c r="AS69" s="164">
        <f t="shared" si="0"/>
        <v>0</v>
      </c>
      <c r="AT69" s="317">
        <f t="shared" si="1"/>
        <v>0</v>
      </c>
      <c r="AU69" s="88">
        <f t="shared" si="2"/>
        <v>0</v>
      </c>
      <c r="AV69" s="152">
        <f t="shared" si="3"/>
        <v>0</v>
      </c>
      <c r="AX69" s="3"/>
    </row>
    <row r="70" spans="1:51" ht="12" customHeight="1" thickBot="1">
      <c r="A70" s="154"/>
      <c r="B70" s="37" t="str">
        <f>②国語!B70</f>
        <v>2-25</v>
      </c>
      <c r="C70" s="47">
        <v>0</v>
      </c>
      <c r="D70" s="254"/>
      <c r="E70" s="253"/>
      <c r="F70" s="251"/>
      <c r="G70" s="253"/>
      <c r="H70" s="252"/>
      <c r="I70" s="591"/>
      <c r="J70" s="251"/>
      <c r="K70" s="251"/>
      <c r="L70" s="253"/>
      <c r="M70" s="255"/>
      <c r="N70" s="254"/>
      <c r="O70" s="253"/>
      <c r="P70" s="253"/>
      <c r="Q70" s="253"/>
      <c r="R70" s="252"/>
      <c r="S70" s="254"/>
      <c r="T70" s="251"/>
      <c r="U70" s="253"/>
      <c r="V70" s="251"/>
      <c r="W70" s="255"/>
      <c r="X70" s="387"/>
      <c r="Y70" s="253"/>
      <c r="Z70" s="253"/>
      <c r="AA70" s="253"/>
      <c r="AB70" s="255"/>
      <c r="AC70" s="591"/>
      <c r="AD70" s="253"/>
      <c r="AE70" s="251"/>
      <c r="AF70" s="253"/>
      <c r="AG70" s="252"/>
      <c r="AH70" s="461"/>
      <c r="AI70" s="253"/>
      <c r="AJ70" s="253"/>
      <c r="AK70" s="251"/>
      <c r="AL70" s="253"/>
      <c r="AM70" s="254"/>
      <c r="AN70" s="251"/>
      <c r="AO70" s="253"/>
      <c r="AP70" s="251"/>
      <c r="AQ70" s="252"/>
      <c r="AR70" s="48"/>
      <c r="AS70" s="165">
        <f t="shared" si="0"/>
        <v>0</v>
      </c>
      <c r="AT70" s="318">
        <f t="shared" si="1"/>
        <v>0</v>
      </c>
      <c r="AU70" s="69">
        <f t="shared" si="2"/>
        <v>0</v>
      </c>
      <c r="AV70" s="155">
        <f t="shared" si="3"/>
        <v>0</v>
      </c>
      <c r="AX70" s="7"/>
      <c r="AY70" s="7"/>
    </row>
    <row r="71" spans="1:51" ht="12" customHeight="1">
      <c r="A71" s="156"/>
      <c r="B71" s="5" t="str">
        <f>②国語!B71</f>
        <v>2-26</v>
      </c>
      <c r="C71" s="90">
        <v>1</v>
      </c>
      <c r="D71" s="244"/>
      <c r="E71" s="243"/>
      <c r="F71" s="241"/>
      <c r="G71" s="243"/>
      <c r="H71" s="242"/>
      <c r="I71" s="589"/>
      <c r="J71" s="241"/>
      <c r="K71" s="241"/>
      <c r="L71" s="243"/>
      <c r="M71" s="245"/>
      <c r="N71" s="244"/>
      <c r="O71" s="243"/>
      <c r="P71" s="243"/>
      <c r="Q71" s="243"/>
      <c r="R71" s="242"/>
      <c r="S71" s="244"/>
      <c r="T71" s="241"/>
      <c r="U71" s="243"/>
      <c r="V71" s="241"/>
      <c r="W71" s="245"/>
      <c r="X71" s="385"/>
      <c r="Y71" s="243"/>
      <c r="Z71" s="243"/>
      <c r="AA71" s="243"/>
      <c r="AB71" s="245"/>
      <c r="AC71" s="589"/>
      <c r="AD71" s="243"/>
      <c r="AE71" s="241"/>
      <c r="AF71" s="243"/>
      <c r="AG71" s="242"/>
      <c r="AH71" s="459"/>
      <c r="AI71" s="243"/>
      <c r="AJ71" s="243"/>
      <c r="AK71" s="241"/>
      <c r="AL71" s="243"/>
      <c r="AM71" s="244"/>
      <c r="AN71" s="241"/>
      <c r="AO71" s="243"/>
      <c r="AP71" s="241"/>
      <c r="AQ71" s="242"/>
      <c r="AR71" s="91"/>
      <c r="AS71" s="164">
        <f t="shared" ref="AS71:AS134" si="4">COUNTIF(D71:M71,1)*2+COUNTIF(N71:W71,1)*3+COUNTIF(X71:AG71,1)*2+COUNTIF(AH71:AQ71,1)*3</f>
        <v>0</v>
      </c>
      <c r="AT71" s="317">
        <f t="shared" ref="AT71:AT134" si="5">COUNTIF(D71:E71,1)*2+COUNTIF(G71:H71,1)*2+COUNTIF(L71,1)*2+COUNTIF(N71:S71,1)*3+COUNTIF(U71,1)*3+COUNTIF(X71:AA71,1)*2+COUNTIF(AD71,1)*2+COUNTIF(AF71:AG71,1)*2+COUNTIF(AI71:AJ71,1)*3+COUNTIF(AL71:AM71,1)*3+COUNTIF(AO71,1)*3+COUNTIF(AQ71,1)*3</f>
        <v>0</v>
      </c>
      <c r="AU71" s="88">
        <f t="shared" ref="AU71:AU134" si="6">COUNTIF(F71,1)*2+COUNTIF(I71:K71,1)*2+COUNTIF(M71,1)*2+COUNTIF(T71,1)*3+COUNTIF(V71:W71,1)*3+COUNTIF(AB71:AC71,1)*2+COUNTIF(AE71,1)*2+COUNTIF(AH71,1)*3+COUNTIF(AK71,1)*3+COUNTIF(AN71,1)*3+COUNTIF(AP71,1)*3</f>
        <v>0</v>
      </c>
      <c r="AV71" s="152">
        <f t="shared" ref="AV71:AV134" si="7">SUM(AT71:AU71)</f>
        <v>0</v>
      </c>
      <c r="AX71" s="7"/>
      <c r="AY71" s="7"/>
    </row>
    <row r="72" spans="1:51" ht="12" customHeight="1">
      <c r="A72" s="153"/>
      <c r="B72" s="36" t="str">
        <f>②国語!B72</f>
        <v>2-27</v>
      </c>
      <c r="C72" s="40">
        <v>0</v>
      </c>
      <c r="D72" s="249"/>
      <c r="E72" s="248"/>
      <c r="F72" s="246"/>
      <c r="G72" s="248"/>
      <c r="H72" s="247"/>
      <c r="I72" s="590"/>
      <c r="J72" s="246"/>
      <c r="K72" s="246"/>
      <c r="L72" s="248"/>
      <c r="M72" s="250"/>
      <c r="N72" s="249"/>
      <c r="O72" s="248"/>
      <c r="P72" s="248"/>
      <c r="Q72" s="248"/>
      <c r="R72" s="247"/>
      <c r="S72" s="249"/>
      <c r="T72" s="246"/>
      <c r="U72" s="248"/>
      <c r="V72" s="246"/>
      <c r="W72" s="250"/>
      <c r="X72" s="386"/>
      <c r="Y72" s="248"/>
      <c r="Z72" s="248"/>
      <c r="AA72" s="248"/>
      <c r="AB72" s="250"/>
      <c r="AC72" s="590"/>
      <c r="AD72" s="248"/>
      <c r="AE72" s="246"/>
      <c r="AF72" s="248"/>
      <c r="AG72" s="247"/>
      <c r="AH72" s="460"/>
      <c r="AI72" s="248"/>
      <c r="AJ72" s="248"/>
      <c r="AK72" s="246"/>
      <c r="AL72" s="248"/>
      <c r="AM72" s="249"/>
      <c r="AN72" s="246"/>
      <c r="AO72" s="248"/>
      <c r="AP72" s="246"/>
      <c r="AQ72" s="247"/>
      <c r="AR72" s="41"/>
      <c r="AS72" s="164">
        <f t="shared" si="4"/>
        <v>0</v>
      </c>
      <c r="AT72" s="317">
        <f t="shared" si="5"/>
        <v>0</v>
      </c>
      <c r="AU72" s="88">
        <f t="shared" si="6"/>
        <v>0</v>
      </c>
      <c r="AV72" s="152">
        <f t="shared" si="7"/>
        <v>0</v>
      </c>
      <c r="AX72" s="7"/>
      <c r="AY72" s="7"/>
    </row>
    <row r="73" spans="1:51" ht="12" customHeight="1">
      <c r="A73" s="153"/>
      <c r="B73" s="36" t="str">
        <f>②国語!B73</f>
        <v>2-28</v>
      </c>
      <c r="C73" s="40">
        <v>1</v>
      </c>
      <c r="D73" s="249"/>
      <c r="E73" s="248"/>
      <c r="F73" s="246"/>
      <c r="G73" s="248"/>
      <c r="H73" s="247"/>
      <c r="I73" s="590"/>
      <c r="J73" s="246"/>
      <c r="K73" s="246"/>
      <c r="L73" s="248"/>
      <c r="M73" s="250"/>
      <c r="N73" s="249"/>
      <c r="O73" s="248"/>
      <c r="P73" s="248"/>
      <c r="Q73" s="248"/>
      <c r="R73" s="247"/>
      <c r="S73" s="249"/>
      <c r="T73" s="246"/>
      <c r="U73" s="248"/>
      <c r="V73" s="246"/>
      <c r="W73" s="250"/>
      <c r="X73" s="386"/>
      <c r="Y73" s="248"/>
      <c r="Z73" s="248"/>
      <c r="AA73" s="248"/>
      <c r="AB73" s="250"/>
      <c r="AC73" s="590"/>
      <c r="AD73" s="248"/>
      <c r="AE73" s="246"/>
      <c r="AF73" s="248"/>
      <c r="AG73" s="247"/>
      <c r="AH73" s="460"/>
      <c r="AI73" s="248"/>
      <c r="AJ73" s="248"/>
      <c r="AK73" s="246"/>
      <c r="AL73" s="248"/>
      <c r="AM73" s="249"/>
      <c r="AN73" s="246"/>
      <c r="AO73" s="248"/>
      <c r="AP73" s="246"/>
      <c r="AQ73" s="247"/>
      <c r="AR73" s="41"/>
      <c r="AS73" s="164">
        <f t="shared" si="4"/>
        <v>0</v>
      </c>
      <c r="AT73" s="317">
        <f t="shared" si="5"/>
        <v>0</v>
      </c>
      <c r="AU73" s="88">
        <f t="shared" si="6"/>
        <v>0</v>
      </c>
      <c r="AV73" s="152">
        <f t="shared" si="7"/>
        <v>0</v>
      </c>
    </row>
    <row r="74" spans="1:51" ht="12" customHeight="1">
      <c r="A74" s="153"/>
      <c r="B74" s="36" t="str">
        <f>②国語!B74</f>
        <v>2-29</v>
      </c>
      <c r="C74" s="40">
        <v>0</v>
      </c>
      <c r="D74" s="249"/>
      <c r="E74" s="248"/>
      <c r="F74" s="246"/>
      <c r="G74" s="248"/>
      <c r="H74" s="247"/>
      <c r="I74" s="590"/>
      <c r="J74" s="246"/>
      <c r="K74" s="246"/>
      <c r="L74" s="248"/>
      <c r="M74" s="250"/>
      <c r="N74" s="249"/>
      <c r="O74" s="248"/>
      <c r="P74" s="248"/>
      <c r="Q74" s="248"/>
      <c r="R74" s="247"/>
      <c r="S74" s="249"/>
      <c r="T74" s="246"/>
      <c r="U74" s="248"/>
      <c r="V74" s="246"/>
      <c r="W74" s="250"/>
      <c r="X74" s="386"/>
      <c r="Y74" s="248"/>
      <c r="Z74" s="248"/>
      <c r="AA74" s="248"/>
      <c r="AB74" s="250"/>
      <c r="AC74" s="590"/>
      <c r="AD74" s="248"/>
      <c r="AE74" s="246"/>
      <c r="AF74" s="248"/>
      <c r="AG74" s="247"/>
      <c r="AH74" s="460"/>
      <c r="AI74" s="248"/>
      <c r="AJ74" s="248"/>
      <c r="AK74" s="246"/>
      <c r="AL74" s="248"/>
      <c r="AM74" s="249"/>
      <c r="AN74" s="246"/>
      <c r="AO74" s="248"/>
      <c r="AP74" s="246"/>
      <c r="AQ74" s="247"/>
      <c r="AR74" s="41"/>
      <c r="AS74" s="164">
        <f t="shared" si="4"/>
        <v>0</v>
      </c>
      <c r="AT74" s="317">
        <f t="shared" si="5"/>
        <v>0</v>
      </c>
      <c r="AU74" s="88">
        <f t="shared" si="6"/>
        <v>0</v>
      </c>
      <c r="AV74" s="152">
        <f t="shared" si="7"/>
        <v>0</v>
      </c>
    </row>
    <row r="75" spans="1:51" ht="12" customHeight="1" thickBot="1">
      <c r="A75" s="157"/>
      <c r="B75" s="6" t="str">
        <f>②国語!B75</f>
        <v>2-30</v>
      </c>
      <c r="C75" s="1">
        <v>1</v>
      </c>
      <c r="D75" s="201"/>
      <c r="E75" s="199"/>
      <c r="F75" s="197"/>
      <c r="G75" s="199"/>
      <c r="H75" s="200"/>
      <c r="I75" s="592"/>
      <c r="J75" s="197"/>
      <c r="K75" s="197"/>
      <c r="L75" s="199"/>
      <c r="M75" s="198"/>
      <c r="N75" s="201"/>
      <c r="O75" s="199"/>
      <c r="P75" s="199"/>
      <c r="Q75" s="199"/>
      <c r="R75" s="200"/>
      <c r="S75" s="201"/>
      <c r="T75" s="197"/>
      <c r="U75" s="199"/>
      <c r="V75" s="197"/>
      <c r="W75" s="198"/>
      <c r="X75" s="388"/>
      <c r="Y75" s="199"/>
      <c r="Z75" s="199"/>
      <c r="AA75" s="199"/>
      <c r="AB75" s="198"/>
      <c r="AC75" s="592"/>
      <c r="AD75" s="199"/>
      <c r="AE75" s="197"/>
      <c r="AF75" s="199"/>
      <c r="AG75" s="200"/>
      <c r="AH75" s="462"/>
      <c r="AI75" s="199"/>
      <c r="AJ75" s="199"/>
      <c r="AK75" s="197"/>
      <c r="AL75" s="199"/>
      <c r="AM75" s="201"/>
      <c r="AN75" s="197"/>
      <c r="AO75" s="199"/>
      <c r="AP75" s="197"/>
      <c r="AQ75" s="200"/>
      <c r="AR75" s="109"/>
      <c r="AS75" s="166">
        <f t="shared" si="4"/>
        <v>0</v>
      </c>
      <c r="AT75" s="319">
        <f t="shared" si="5"/>
        <v>0</v>
      </c>
      <c r="AU75" s="67">
        <f t="shared" si="6"/>
        <v>0</v>
      </c>
      <c r="AV75" s="158">
        <f t="shared" si="7"/>
        <v>0</v>
      </c>
    </row>
    <row r="76" spans="1:51" ht="12" customHeight="1">
      <c r="A76" s="159"/>
      <c r="B76" s="4" t="str">
        <f>②国語!B76</f>
        <v>2-31</v>
      </c>
      <c r="C76" s="170">
        <v>0</v>
      </c>
      <c r="D76" s="244"/>
      <c r="E76" s="243"/>
      <c r="F76" s="241"/>
      <c r="G76" s="243"/>
      <c r="H76" s="242"/>
      <c r="I76" s="589"/>
      <c r="J76" s="241"/>
      <c r="K76" s="241"/>
      <c r="L76" s="243"/>
      <c r="M76" s="245"/>
      <c r="N76" s="244"/>
      <c r="O76" s="243"/>
      <c r="P76" s="243"/>
      <c r="Q76" s="243"/>
      <c r="R76" s="242"/>
      <c r="S76" s="244"/>
      <c r="T76" s="241"/>
      <c r="U76" s="243"/>
      <c r="V76" s="241"/>
      <c r="W76" s="245"/>
      <c r="X76" s="385"/>
      <c r="Y76" s="243"/>
      <c r="Z76" s="243"/>
      <c r="AA76" s="243"/>
      <c r="AB76" s="245"/>
      <c r="AC76" s="589"/>
      <c r="AD76" s="243"/>
      <c r="AE76" s="241"/>
      <c r="AF76" s="243"/>
      <c r="AG76" s="242"/>
      <c r="AH76" s="459"/>
      <c r="AI76" s="243"/>
      <c r="AJ76" s="243"/>
      <c r="AK76" s="241"/>
      <c r="AL76" s="243"/>
      <c r="AM76" s="244"/>
      <c r="AN76" s="241"/>
      <c r="AO76" s="243"/>
      <c r="AP76" s="241"/>
      <c r="AQ76" s="242"/>
      <c r="AR76" s="171"/>
      <c r="AS76" s="164">
        <f t="shared" si="4"/>
        <v>0</v>
      </c>
      <c r="AT76" s="317">
        <f t="shared" si="5"/>
        <v>0</v>
      </c>
      <c r="AU76" s="88">
        <f t="shared" si="6"/>
        <v>0</v>
      </c>
      <c r="AV76" s="152">
        <f t="shared" si="7"/>
        <v>0</v>
      </c>
    </row>
    <row r="77" spans="1:51" ht="12" customHeight="1">
      <c r="A77" s="153"/>
      <c r="B77" s="36" t="str">
        <f>②国語!B77</f>
        <v>2-32</v>
      </c>
      <c r="C77" s="40">
        <v>1</v>
      </c>
      <c r="D77" s="249"/>
      <c r="E77" s="248"/>
      <c r="F77" s="246"/>
      <c r="G77" s="248"/>
      <c r="H77" s="247"/>
      <c r="I77" s="590"/>
      <c r="J77" s="246"/>
      <c r="K77" s="246"/>
      <c r="L77" s="248"/>
      <c r="M77" s="250"/>
      <c r="N77" s="249"/>
      <c r="O77" s="248"/>
      <c r="P77" s="248"/>
      <c r="Q77" s="248"/>
      <c r="R77" s="247"/>
      <c r="S77" s="249"/>
      <c r="T77" s="246"/>
      <c r="U77" s="248"/>
      <c r="V77" s="246"/>
      <c r="W77" s="250"/>
      <c r="X77" s="386"/>
      <c r="Y77" s="248"/>
      <c r="Z77" s="248"/>
      <c r="AA77" s="248"/>
      <c r="AB77" s="250"/>
      <c r="AC77" s="590"/>
      <c r="AD77" s="248"/>
      <c r="AE77" s="246"/>
      <c r="AF77" s="248"/>
      <c r="AG77" s="247"/>
      <c r="AH77" s="460"/>
      <c r="AI77" s="248"/>
      <c r="AJ77" s="248"/>
      <c r="AK77" s="246"/>
      <c r="AL77" s="248"/>
      <c r="AM77" s="249"/>
      <c r="AN77" s="246"/>
      <c r="AO77" s="248"/>
      <c r="AP77" s="246"/>
      <c r="AQ77" s="247"/>
      <c r="AR77" s="41"/>
      <c r="AS77" s="164">
        <f t="shared" si="4"/>
        <v>0</v>
      </c>
      <c r="AT77" s="317">
        <f t="shared" si="5"/>
        <v>0</v>
      </c>
      <c r="AU77" s="88">
        <f t="shared" si="6"/>
        <v>0</v>
      </c>
      <c r="AV77" s="152">
        <f t="shared" si="7"/>
        <v>0</v>
      </c>
    </row>
    <row r="78" spans="1:51" ht="12" customHeight="1">
      <c r="A78" s="153"/>
      <c r="B78" s="36" t="str">
        <f>②国語!B78</f>
        <v>2-33</v>
      </c>
      <c r="C78" s="40">
        <v>0</v>
      </c>
      <c r="D78" s="249"/>
      <c r="E78" s="248"/>
      <c r="F78" s="246"/>
      <c r="G78" s="248"/>
      <c r="H78" s="247"/>
      <c r="I78" s="590"/>
      <c r="J78" s="246"/>
      <c r="K78" s="246"/>
      <c r="L78" s="248"/>
      <c r="M78" s="250"/>
      <c r="N78" s="249"/>
      <c r="O78" s="248"/>
      <c r="P78" s="248"/>
      <c r="Q78" s="248"/>
      <c r="R78" s="247"/>
      <c r="S78" s="249"/>
      <c r="T78" s="246"/>
      <c r="U78" s="248"/>
      <c r="V78" s="246"/>
      <c r="W78" s="250"/>
      <c r="X78" s="386"/>
      <c r="Y78" s="248"/>
      <c r="Z78" s="248"/>
      <c r="AA78" s="248"/>
      <c r="AB78" s="250"/>
      <c r="AC78" s="590"/>
      <c r="AD78" s="248"/>
      <c r="AE78" s="246"/>
      <c r="AF78" s="248"/>
      <c r="AG78" s="247"/>
      <c r="AH78" s="460"/>
      <c r="AI78" s="248"/>
      <c r="AJ78" s="248"/>
      <c r="AK78" s="246"/>
      <c r="AL78" s="248"/>
      <c r="AM78" s="249"/>
      <c r="AN78" s="246"/>
      <c r="AO78" s="248"/>
      <c r="AP78" s="246"/>
      <c r="AQ78" s="247"/>
      <c r="AR78" s="41"/>
      <c r="AS78" s="164">
        <f t="shared" si="4"/>
        <v>0</v>
      </c>
      <c r="AT78" s="317">
        <f t="shared" si="5"/>
        <v>0</v>
      </c>
      <c r="AU78" s="88">
        <f t="shared" si="6"/>
        <v>0</v>
      </c>
      <c r="AV78" s="152">
        <f t="shared" si="7"/>
        <v>0</v>
      </c>
    </row>
    <row r="79" spans="1:51" ht="12" customHeight="1">
      <c r="A79" s="153"/>
      <c r="B79" s="36" t="str">
        <f>②国語!B79</f>
        <v>2-34</v>
      </c>
      <c r="C79" s="40">
        <v>1</v>
      </c>
      <c r="D79" s="249"/>
      <c r="E79" s="248"/>
      <c r="F79" s="246"/>
      <c r="G79" s="248"/>
      <c r="H79" s="247"/>
      <c r="I79" s="590"/>
      <c r="J79" s="246"/>
      <c r="K79" s="246"/>
      <c r="L79" s="248"/>
      <c r="M79" s="250"/>
      <c r="N79" s="249"/>
      <c r="O79" s="248"/>
      <c r="P79" s="248"/>
      <c r="Q79" s="248"/>
      <c r="R79" s="247"/>
      <c r="S79" s="249"/>
      <c r="T79" s="246"/>
      <c r="U79" s="248"/>
      <c r="V79" s="246"/>
      <c r="W79" s="250"/>
      <c r="X79" s="386"/>
      <c r="Y79" s="248"/>
      <c r="Z79" s="248"/>
      <c r="AA79" s="248"/>
      <c r="AB79" s="250"/>
      <c r="AC79" s="590"/>
      <c r="AD79" s="248"/>
      <c r="AE79" s="246"/>
      <c r="AF79" s="248"/>
      <c r="AG79" s="247"/>
      <c r="AH79" s="460"/>
      <c r="AI79" s="248"/>
      <c r="AJ79" s="248"/>
      <c r="AK79" s="246"/>
      <c r="AL79" s="248"/>
      <c r="AM79" s="249"/>
      <c r="AN79" s="246"/>
      <c r="AO79" s="248"/>
      <c r="AP79" s="246"/>
      <c r="AQ79" s="247"/>
      <c r="AR79" s="41"/>
      <c r="AS79" s="164">
        <f t="shared" si="4"/>
        <v>0</v>
      </c>
      <c r="AT79" s="317">
        <f t="shared" si="5"/>
        <v>0</v>
      </c>
      <c r="AU79" s="88">
        <f t="shared" si="6"/>
        <v>0</v>
      </c>
      <c r="AV79" s="152">
        <f t="shared" si="7"/>
        <v>0</v>
      </c>
    </row>
    <row r="80" spans="1:51" ht="12" customHeight="1" thickBot="1">
      <c r="A80" s="154"/>
      <c r="B80" s="37" t="str">
        <f>②国語!B80</f>
        <v>2-35</v>
      </c>
      <c r="C80" s="47">
        <v>0</v>
      </c>
      <c r="D80" s="254"/>
      <c r="E80" s="253"/>
      <c r="F80" s="251"/>
      <c r="G80" s="253"/>
      <c r="H80" s="252"/>
      <c r="I80" s="591"/>
      <c r="J80" s="251"/>
      <c r="K80" s="251"/>
      <c r="L80" s="253"/>
      <c r="M80" s="255"/>
      <c r="N80" s="254"/>
      <c r="O80" s="253"/>
      <c r="P80" s="253"/>
      <c r="Q80" s="253"/>
      <c r="R80" s="252"/>
      <c r="S80" s="254"/>
      <c r="T80" s="251"/>
      <c r="U80" s="253"/>
      <c r="V80" s="251"/>
      <c r="W80" s="255"/>
      <c r="X80" s="387"/>
      <c r="Y80" s="253"/>
      <c r="Z80" s="253"/>
      <c r="AA80" s="253"/>
      <c r="AB80" s="255"/>
      <c r="AC80" s="591"/>
      <c r="AD80" s="253"/>
      <c r="AE80" s="251"/>
      <c r="AF80" s="253"/>
      <c r="AG80" s="252"/>
      <c r="AH80" s="461"/>
      <c r="AI80" s="253"/>
      <c r="AJ80" s="253"/>
      <c r="AK80" s="251"/>
      <c r="AL80" s="253"/>
      <c r="AM80" s="254"/>
      <c r="AN80" s="251"/>
      <c r="AO80" s="253"/>
      <c r="AP80" s="251"/>
      <c r="AQ80" s="252"/>
      <c r="AR80" s="48"/>
      <c r="AS80" s="165">
        <f t="shared" si="4"/>
        <v>0</v>
      </c>
      <c r="AT80" s="318">
        <f t="shared" si="5"/>
        <v>0</v>
      </c>
      <c r="AU80" s="69">
        <f t="shared" si="6"/>
        <v>0</v>
      </c>
      <c r="AV80" s="155">
        <f t="shared" si="7"/>
        <v>0</v>
      </c>
    </row>
    <row r="81" spans="1:51" ht="12" customHeight="1">
      <c r="A81" s="156"/>
      <c r="B81" s="5" t="str">
        <f>②国語!B81</f>
        <v>2-36</v>
      </c>
      <c r="C81" s="90">
        <v>1</v>
      </c>
      <c r="D81" s="244"/>
      <c r="E81" s="243"/>
      <c r="F81" s="241"/>
      <c r="G81" s="243"/>
      <c r="H81" s="242"/>
      <c r="I81" s="589"/>
      <c r="J81" s="241"/>
      <c r="K81" s="241"/>
      <c r="L81" s="243"/>
      <c r="M81" s="245"/>
      <c r="N81" s="244"/>
      <c r="O81" s="243"/>
      <c r="P81" s="243"/>
      <c r="Q81" s="243"/>
      <c r="R81" s="242"/>
      <c r="S81" s="244"/>
      <c r="T81" s="241"/>
      <c r="U81" s="243"/>
      <c r="V81" s="241"/>
      <c r="W81" s="245"/>
      <c r="X81" s="385"/>
      <c r="Y81" s="243"/>
      <c r="Z81" s="243"/>
      <c r="AA81" s="243"/>
      <c r="AB81" s="245"/>
      <c r="AC81" s="589"/>
      <c r="AD81" s="243"/>
      <c r="AE81" s="241"/>
      <c r="AF81" s="243"/>
      <c r="AG81" s="242"/>
      <c r="AH81" s="459"/>
      <c r="AI81" s="243"/>
      <c r="AJ81" s="243"/>
      <c r="AK81" s="241"/>
      <c r="AL81" s="243"/>
      <c r="AM81" s="244"/>
      <c r="AN81" s="241"/>
      <c r="AO81" s="243"/>
      <c r="AP81" s="241"/>
      <c r="AQ81" s="242"/>
      <c r="AR81" s="91"/>
      <c r="AS81" s="164">
        <f t="shared" si="4"/>
        <v>0</v>
      </c>
      <c r="AT81" s="317">
        <f t="shared" si="5"/>
        <v>0</v>
      </c>
      <c r="AU81" s="88">
        <f t="shared" si="6"/>
        <v>0</v>
      </c>
      <c r="AV81" s="152">
        <f t="shared" si="7"/>
        <v>0</v>
      </c>
    </row>
    <row r="82" spans="1:51" ht="12" customHeight="1">
      <c r="A82" s="153"/>
      <c r="B82" s="36" t="str">
        <f>②国語!B82</f>
        <v>2-37</v>
      </c>
      <c r="C82" s="40">
        <v>0</v>
      </c>
      <c r="D82" s="249"/>
      <c r="E82" s="248"/>
      <c r="F82" s="246"/>
      <c r="G82" s="248"/>
      <c r="H82" s="247"/>
      <c r="I82" s="590"/>
      <c r="J82" s="246"/>
      <c r="K82" s="246"/>
      <c r="L82" s="248"/>
      <c r="M82" s="250"/>
      <c r="N82" s="249"/>
      <c r="O82" s="248"/>
      <c r="P82" s="248"/>
      <c r="Q82" s="248"/>
      <c r="R82" s="247"/>
      <c r="S82" s="249"/>
      <c r="T82" s="246"/>
      <c r="U82" s="248"/>
      <c r="V82" s="246"/>
      <c r="W82" s="250"/>
      <c r="X82" s="386"/>
      <c r="Y82" s="248"/>
      <c r="Z82" s="248"/>
      <c r="AA82" s="248"/>
      <c r="AB82" s="250"/>
      <c r="AC82" s="590"/>
      <c r="AD82" s="248"/>
      <c r="AE82" s="246"/>
      <c r="AF82" s="248"/>
      <c r="AG82" s="247"/>
      <c r="AH82" s="460"/>
      <c r="AI82" s="248"/>
      <c r="AJ82" s="248"/>
      <c r="AK82" s="246"/>
      <c r="AL82" s="248"/>
      <c r="AM82" s="249"/>
      <c r="AN82" s="246"/>
      <c r="AO82" s="248"/>
      <c r="AP82" s="246"/>
      <c r="AQ82" s="247"/>
      <c r="AR82" s="41"/>
      <c r="AS82" s="164">
        <f t="shared" si="4"/>
        <v>0</v>
      </c>
      <c r="AT82" s="317">
        <f t="shared" si="5"/>
        <v>0</v>
      </c>
      <c r="AU82" s="88">
        <f t="shared" si="6"/>
        <v>0</v>
      </c>
      <c r="AV82" s="152">
        <f t="shared" si="7"/>
        <v>0</v>
      </c>
    </row>
    <row r="83" spans="1:51" ht="12" customHeight="1">
      <c r="A83" s="153"/>
      <c r="B83" s="36" t="str">
        <f>②国語!B83</f>
        <v>2-38</v>
      </c>
      <c r="C83" s="40">
        <v>1</v>
      </c>
      <c r="D83" s="249"/>
      <c r="E83" s="248"/>
      <c r="F83" s="246"/>
      <c r="G83" s="248"/>
      <c r="H83" s="247"/>
      <c r="I83" s="590"/>
      <c r="J83" s="246"/>
      <c r="K83" s="246"/>
      <c r="L83" s="248"/>
      <c r="M83" s="250"/>
      <c r="N83" s="249"/>
      <c r="O83" s="248"/>
      <c r="P83" s="248"/>
      <c r="Q83" s="248"/>
      <c r="R83" s="247"/>
      <c r="S83" s="249"/>
      <c r="T83" s="246"/>
      <c r="U83" s="248"/>
      <c r="V83" s="246"/>
      <c r="W83" s="250"/>
      <c r="X83" s="386"/>
      <c r="Y83" s="248"/>
      <c r="Z83" s="248"/>
      <c r="AA83" s="248"/>
      <c r="AB83" s="250"/>
      <c r="AC83" s="590"/>
      <c r="AD83" s="248"/>
      <c r="AE83" s="246"/>
      <c r="AF83" s="248"/>
      <c r="AG83" s="247"/>
      <c r="AH83" s="460"/>
      <c r="AI83" s="248"/>
      <c r="AJ83" s="248"/>
      <c r="AK83" s="246"/>
      <c r="AL83" s="248"/>
      <c r="AM83" s="249"/>
      <c r="AN83" s="246"/>
      <c r="AO83" s="248"/>
      <c r="AP83" s="246"/>
      <c r="AQ83" s="247"/>
      <c r="AR83" s="41"/>
      <c r="AS83" s="164">
        <f t="shared" si="4"/>
        <v>0</v>
      </c>
      <c r="AT83" s="317">
        <f t="shared" si="5"/>
        <v>0</v>
      </c>
      <c r="AU83" s="88">
        <f t="shared" si="6"/>
        <v>0</v>
      </c>
      <c r="AV83" s="152">
        <f t="shared" si="7"/>
        <v>0</v>
      </c>
    </row>
    <row r="84" spans="1:51" ht="12" customHeight="1">
      <c r="A84" s="153"/>
      <c r="B84" s="36" t="str">
        <f>②国語!B84</f>
        <v>2-39</v>
      </c>
      <c r="C84" s="40">
        <v>0</v>
      </c>
      <c r="D84" s="249"/>
      <c r="E84" s="248"/>
      <c r="F84" s="246"/>
      <c r="G84" s="248"/>
      <c r="H84" s="247"/>
      <c r="I84" s="590"/>
      <c r="J84" s="246"/>
      <c r="K84" s="246"/>
      <c r="L84" s="248"/>
      <c r="M84" s="250"/>
      <c r="N84" s="249"/>
      <c r="O84" s="248"/>
      <c r="P84" s="248"/>
      <c r="Q84" s="248"/>
      <c r="R84" s="247"/>
      <c r="S84" s="249"/>
      <c r="T84" s="246"/>
      <c r="U84" s="248"/>
      <c r="V84" s="246"/>
      <c r="W84" s="250"/>
      <c r="X84" s="386"/>
      <c r="Y84" s="248"/>
      <c r="Z84" s="248"/>
      <c r="AA84" s="248"/>
      <c r="AB84" s="250"/>
      <c r="AC84" s="590"/>
      <c r="AD84" s="248"/>
      <c r="AE84" s="246"/>
      <c r="AF84" s="248"/>
      <c r="AG84" s="247"/>
      <c r="AH84" s="460"/>
      <c r="AI84" s="248"/>
      <c r="AJ84" s="248"/>
      <c r="AK84" s="246"/>
      <c r="AL84" s="248"/>
      <c r="AM84" s="249"/>
      <c r="AN84" s="246"/>
      <c r="AO84" s="248"/>
      <c r="AP84" s="246"/>
      <c r="AQ84" s="247"/>
      <c r="AR84" s="41"/>
      <c r="AS84" s="164">
        <f t="shared" si="4"/>
        <v>0</v>
      </c>
      <c r="AT84" s="317">
        <f t="shared" si="5"/>
        <v>0</v>
      </c>
      <c r="AU84" s="88">
        <f t="shared" si="6"/>
        <v>0</v>
      </c>
      <c r="AV84" s="152">
        <f t="shared" si="7"/>
        <v>0</v>
      </c>
      <c r="AX84" s="24"/>
      <c r="AY84" s="24"/>
    </row>
    <row r="85" spans="1:51" ht="12" customHeight="1" thickBot="1">
      <c r="A85" s="157"/>
      <c r="B85" s="6" t="str">
        <f>②国語!B85</f>
        <v>2-40</v>
      </c>
      <c r="C85" s="1">
        <v>1</v>
      </c>
      <c r="D85" s="201"/>
      <c r="E85" s="199"/>
      <c r="F85" s="197"/>
      <c r="G85" s="199"/>
      <c r="H85" s="200"/>
      <c r="I85" s="592"/>
      <c r="J85" s="197"/>
      <c r="K85" s="197"/>
      <c r="L85" s="199"/>
      <c r="M85" s="198"/>
      <c r="N85" s="201"/>
      <c r="O85" s="199"/>
      <c r="P85" s="199"/>
      <c r="Q85" s="199"/>
      <c r="R85" s="200"/>
      <c r="S85" s="201"/>
      <c r="T85" s="197"/>
      <c r="U85" s="199"/>
      <c r="V85" s="197"/>
      <c r="W85" s="198"/>
      <c r="X85" s="388"/>
      <c r="Y85" s="199"/>
      <c r="Z85" s="199"/>
      <c r="AA85" s="199"/>
      <c r="AB85" s="198"/>
      <c r="AC85" s="592"/>
      <c r="AD85" s="199"/>
      <c r="AE85" s="197"/>
      <c r="AF85" s="199"/>
      <c r="AG85" s="200"/>
      <c r="AH85" s="462"/>
      <c r="AI85" s="199"/>
      <c r="AJ85" s="199"/>
      <c r="AK85" s="197"/>
      <c r="AL85" s="199"/>
      <c r="AM85" s="201"/>
      <c r="AN85" s="197"/>
      <c r="AO85" s="199"/>
      <c r="AP85" s="197"/>
      <c r="AQ85" s="200"/>
      <c r="AR85" s="109"/>
      <c r="AS85" s="166">
        <f t="shared" si="4"/>
        <v>0</v>
      </c>
      <c r="AT85" s="319">
        <f t="shared" si="5"/>
        <v>0</v>
      </c>
      <c r="AU85" s="67">
        <f t="shared" si="6"/>
        <v>0</v>
      </c>
      <c r="AV85" s="158">
        <f t="shared" si="7"/>
        <v>0</v>
      </c>
      <c r="AX85" s="24"/>
      <c r="AY85" s="24"/>
    </row>
    <row r="86" spans="1:51" ht="12" customHeight="1">
      <c r="A86" s="151"/>
      <c r="B86" s="89" t="str">
        <f>②国語!B86</f>
        <v>3-01</v>
      </c>
      <c r="C86" s="90">
        <v>0</v>
      </c>
      <c r="D86" s="244"/>
      <c r="E86" s="243"/>
      <c r="F86" s="241"/>
      <c r="G86" s="243"/>
      <c r="H86" s="242"/>
      <c r="I86" s="589"/>
      <c r="J86" s="241"/>
      <c r="K86" s="241"/>
      <c r="L86" s="243"/>
      <c r="M86" s="245"/>
      <c r="N86" s="244"/>
      <c r="O86" s="243"/>
      <c r="P86" s="243"/>
      <c r="Q86" s="243"/>
      <c r="R86" s="242"/>
      <c r="S86" s="244"/>
      <c r="T86" s="241"/>
      <c r="U86" s="243"/>
      <c r="V86" s="241"/>
      <c r="W86" s="245"/>
      <c r="X86" s="385"/>
      <c r="Y86" s="243"/>
      <c r="Z86" s="243"/>
      <c r="AA86" s="243"/>
      <c r="AB86" s="245"/>
      <c r="AC86" s="589"/>
      <c r="AD86" s="243"/>
      <c r="AE86" s="241"/>
      <c r="AF86" s="243"/>
      <c r="AG86" s="242"/>
      <c r="AH86" s="459"/>
      <c r="AI86" s="243"/>
      <c r="AJ86" s="243"/>
      <c r="AK86" s="241"/>
      <c r="AL86" s="243"/>
      <c r="AM86" s="244"/>
      <c r="AN86" s="241"/>
      <c r="AO86" s="243"/>
      <c r="AP86" s="241"/>
      <c r="AQ86" s="242"/>
      <c r="AR86" s="91"/>
      <c r="AS86" s="164">
        <f t="shared" si="4"/>
        <v>0</v>
      </c>
      <c r="AT86" s="317">
        <f t="shared" si="5"/>
        <v>0</v>
      </c>
      <c r="AU86" s="88">
        <f t="shared" si="6"/>
        <v>0</v>
      </c>
      <c r="AV86" s="152">
        <f t="shared" si="7"/>
        <v>0</v>
      </c>
      <c r="AX86" s="24"/>
      <c r="AY86" s="24"/>
    </row>
    <row r="87" spans="1:51" ht="12" customHeight="1">
      <c r="A87" s="153"/>
      <c r="B87" s="36" t="str">
        <f>②国語!B87</f>
        <v>3-02</v>
      </c>
      <c r="C87" s="40">
        <v>1</v>
      </c>
      <c r="D87" s="249"/>
      <c r="E87" s="248"/>
      <c r="F87" s="246"/>
      <c r="G87" s="248"/>
      <c r="H87" s="247"/>
      <c r="I87" s="590"/>
      <c r="J87" s="246"/>
      <c r="K87" s="246"/>
      <c r="L87" s="248"/>
      <c r="M87" s="250"/>
      <c r="N87" s="249"/>
      <c r="O87" s="248"/>
      <c r="P87" s="248"/>
      <c r="Q87" s="248"/>
      <c r="R87" s="247"/>
      <c r="S87" s="249"/>
      <c r="T87" s="246"/>
      <c r="U87" s="248"/>
      <c r="V87" s="246"/>
      <c r="W87" s="250"/>
      <c r="X87" s="386"/>
      <c r="Y87" s="248"/>
      <c r="Z87" s="248"/>
      <c r="AA87" s="248"/>
      <c r="AB87" s="250"/>
      <c r="AC87" s="590"/>
      <c r="AD87" s="248"/>
      <c r="AE87" s="246"/>
      <c r="AF87" s="248"/>
      <c r="AG87" s="247"/>
      <c r="AH87" s="460"/>
      <c r="AI87" s="248"/>
      <c r="AJ87" s="248"/>
      <c r="AK87" s="246"/>
      <c r="AL87" s="248"/>
      <c r="AM87" s="249"/>
      <c r="AN87" s="246"/>
      <c r="AO87" s="248"/>
      <c r="AP87" s="246"/>
      <c r="AQ87" s="247"/>
      <c r="AR87" s="41"/>
      <c r="AS87" s="164">
        <f t="shared" si="4"/>
        <v>0</v>
      </c>
      <c r="AT87" s="317">
        <f t="shared" si="5"/>
        <v>0</v>
      </c>
      <c r="AU87" s="88">
        <f t="shared" si="6"/>
        <v>0</v>
      </c>
      <c r="AV87" s="152">
        <f t="shared" si="7"/>
        <v>0</v>
      </c>
      <c r="AX87" s="24"/>
      <c r="AY87" s="24"/>
    </row>
    <row r="88" spans="1:51" ht="12" customHeight="1">
      <c r="A88" s="153"/>
      <c r="B88" s="36" t="str">
        <f>②国語!B88</f>
        <v>3-03</v>
      </c>
      <c r="C88" s="40">
        <v>0</v>
      </c>
      <c r="D88" s="249"/>
      <c r="E88" s="248"/>
      <c r="F88" s="246"/>
      <c r="G88" s="248"/>
      <c r="H88" s="247"/>
      <c r="I88" s="590"/>
      <c r="J88" s="246"/>
      <c r="K88" s="246"/>
      <c r="L88" s="248"/>
      <c r="M88" s="250"/>
      <c r="N88" s="249"/>
      <c r="O88" s="248"/>
      <c r="P88" s="248"/>
      <c r="Q88" s="248"/>
      <c r="R88" s="247"/>
      <c r="S88" s="249"/>
      <c r="T88" s="246"/>
      <c r="U88" s="248"/>
      <c r="V88" s="246"/>
      <c r="W88" s="250"/>
      <c r="X88" s="386"/>
      <c r="Y88" s="248"/>
      <c r="Z88" s="248"/>
      <c r="AA88" s="248"/>
      <c r="AB88" s="250"/>
      <c r="AC88" s="590"/>
      <c r="AD88" s="248"/>
      <c r="AE88" s="246"/>
      <c r="AF88" s="248"/>
      <c r="AG88" s="247"/>
      <c r="AH88" s="460"/>
      <c r="AI88" s="248"/>
      <c r="AJ88" s="248"/>
      <c r="AK88" s="246"/>
      <c r="AL88" s="248"/>
      <c r="AM88" s="249"/>
      <c r="AN88" s="246"/>
      <c r="AO88" s="248"/>
      <c r="AP88" s="246"/>
      <c r="AQ88" s="247"/>
      <c r="AR88" s="41"/>
      <c r="AS88" s="164">
        <f t="shared" si="4"/>
        <v>0</v>
      </c>
      <c r="AT88" s="317">
        <f t="shared" si="5"/>
        <v>0</v>
      </c>
      <c r="AU88" s="88">
        <f t="shared" si="6"/>
        <v>0</v>
      </c>
      <c r="AV88" s="152">
        <f t="shared" si="7"/>
        <v>0</v>
      </c>
      <c r="AX88" s="24"/>
      <c r="AY88" s="24"/>
    </row>
    <row r="89" spans="1:51" ht="12" customHeight="1">
      <c r="A89" s="153"/>
      <c r="B89" s="36" t="str">
        <f>②国語!B89</f>
        <v>3-04</v>
      </c>
      <c r="C89" s="40">
        <v>1</v>
      </c>
      <c r="D89" s="249"/>
      <c r="E89" s="248"/>
      <c r="F89" s="246"/>
      <c r="G89" s="248"/>
      <c r="H89" s="247"/>
      <c r="I89" s="590"/>
      <c r="J89" s="246"/>
      <c r="K89" s="246"/>
      <c r="L89" s="248"/>
      <c r="M89" s="250"/>
      <c r="N89" s="249"/>
      <c r="O89" s="248"/>
      <c r="P89" s="248"/>
      <c r="Q89" s="248"/>
      <c r="R89" s="247"/>
      <c r="S89" s="249"/>
      <c r="T89" s="246"/>
      <c r="U89" s="248"/>
      <c r="V89" s="246"/>
      <c r="W89" s="250"/>
      <c r="X89" s="386"/>
      <c r="Y89" s="248"/>
      <c r="Z89" s="248"/>
      <c r="AA89" s="248"/>
      <c r="AB89" s="250"/>
      <c r="AC89" s="590"/>
      <c r="AD89" s="248"/>
      <c r="AE89" s="246"/>
      <c r="AF89" s="248"/>
      <c r="AG89" s="247"/>
      <c r="AH89" s="460"/>
      <c r="AI89" s="248"/>
      <c r="AJ89" s="248"/>
      <c r="AK89" s="246"/>
      <c r="AL89" s="248"/>
      <c r="AM89" s="249"/>
      <c r="AN89" s="246"/>
      <c r="AO89" s="248"/>
      <c r="AP89" s="246"/>
      <c r="AQ89" s="247"/>
      <c r="AR89" s="41"/>
      <c r="AS89" s="164">
        <f t="shared" si="4"/>
        <v>0</v>
      </c>
      <c r="AT89" s="317">
        <f t="shared" si="5"/>
        <v>0</v>
      </c>
      <c r="AU89" s="88">
        <f t="shared" si="6"/>
        <v>0</v>
      </c>
      <c r="AV89" s="152">
        <f t="shared" si="7"/>
        <v>0</v>
      </c>
      <c r="AX89" s="24"/>
      <c r="AY89" s="24"/>
    </row>
    <row r="90" spans="1:51" ht="12" customHeight="1" thickBot="1">
      <c r="A90" s="154"/>
      <c r="B90" s="37" t="str">
        <f>②国語!B90</f>
        <v>3-05</v>
      </c>
      <c r="C90" s="47">
        <v>0</v>
      </c>
      <c r="D90" s="254"/>
      <c r="E90" s="253"/>
      <c r="F90" s="251"/>
      <c r="G90" s="253"/>
      <c r="H90" s="252"/>
      <c r="I90" s="591"/>
      <c r="J90" s="251"/>
      <c r="K90" s="251"/>
      <c r="L90" s="253"/>
      <c r="M90" s="255"/>
      <c r="N90" s="254"/>
      <c r="O90" s="253"/>
      <c r="P90" s="253"/>
      <c r="Q90" s="253"/>
      <c r="R90" s="252"/>
      <c r="S90" s="254"/>
      <c r="T90" s="251"/>
      <c r="U90" s="253"/>
      <c r="V90" s="251"/>
      <c r="W90" s="255"/>
      <c r="X90" s="387"/>
      <c r="Y90" s="253"/>
      <c r="Z90" s="253"/>
      <c r="AA90" s="253"/>
      <c r="AB90" s="255"/>
      <c r="AC90" s="591"/>
      <c r="AD90" s="253"/>
      <c r="AE90" s="251"/>
      <c r="AF90" s="253"/>
      <c r="AG90" s="252"/>
      <c r="AH90" s="461"/>
      <c r="AI90" s="253"/>
      <c r="AJ90" s="253"/>
      <c r="AK90" s="251"/>
      <c r="AL90" s="253"/>
      <c r="AM90" s="254"/>
      <c r="AN90" s="251"/>
      <c r="AO90" s="253"/>
      <c r="AP90" s="251"/>
      <c r="AQ90" s="252"/>
      <c r="AR90" s="48"/>
      <c r="AS90" s="165">
        <f t="shared" si="4"/>
        <v>0</v>
      </c>
      <c r="AT90" s="318">
        <f t="shared" si="5"/>
        <v>0</v>
      </c>
      <c r="AU90" s="69">
        <f t="shared" si="6"/>
        <v>0</v>
      </c>
      <c r="AV90" s="155">
        <f t="shared" si="7"/>
        <v>0</v>
      </c>
      <c r="AX90" s="24"/>
      <c r="AY90" s="24"/>
    </row>
    <row r="91" spans="1:51" ht="12" customHeight="1">
      <c r="A91" s="156"/>
      <c r="B91" s="5" t="str">
        <f>②国語!B91</f>
        <v>3-06</v>
      </c>
      <c r="C91" s="90">
        <v>1</v>
      </c>
      <c r="D91" s="244"/>
      <c r="E91" s="243"/>
      <c r="F91" s="241"/>
      <c r="G91" s="243"/>
      <c r="H91" s="242"/>
      <c r="I91" s="589"/>
      <c r="J91" s="241"/>
      <c r="K91" s="241"/>
      <c r="L91" s="243"/>
      <c r="M91" s="245"/>
      <c r="N91" s="244"/>
      <c r="O91" s="243"/>
      <c r="P91" s="243"/>
      <c r="Q91" s="243"/>
      <c r="R91" s="242"/>
      <c r="S91" s="244"/>
      <c r="T91" s="241"/>
      <c r="U91" s="243"/>
      <c r="V91" s="241"/>
      <c r="W91" s="245"/>
      <c r="X91" s="385"/>
      <c r="Y91" s="243"/>
      <c r="Z91" s="243"/>
      <c r="AA91" s="243"/>
      <c r="AB91" s="245"/>
      <c r="AC91" s="589"/>
      <c r="AD91" s="243"/>
      <c r="AE91" s="241"/>
      <c r="AF91" s="243"/>
      <c r="AG91" s="242"/>
      <c r="AH91" s="459"/>
      <c r="AI91" s="243"/>
      <c r="AJ91" s="243"/>
      <c r="AK91" s="241"/>
      <c r="AL91" s="243"/>
      <c r="AM91" s="244"/>
      <c r="AN91" s="241"/>
      <c r="AO91" s="243"/>
      <c r="AP91" s="241"/>
      <c r="AQ91" s="242"/>
      <c r="AR91" s="91"/>
      <c r="AS91" s="164">
        <f t="shared" si="4"/>
        <v>0</v>
      </c>
      <c r="AT91" s="317">
        <f t="shared" si="5"/>
        <v>0</v>
      </c>
      <c r="AU91" s="88">
        <f t="shared" si="6"/>
        <v>0</v>
      </c>
      <c r="AV91" s="152">
        <f t="shared" si="7"/>
        <v>0</v>
      </c>
      <c r="AX91" s="24"/>
      <c r="AY91" s="24"/>
    </row>
    <row r="92" spans="1:51" ht="12" customHeight="1">
      <c r="A92" s="153"/>
      <c r="B92" s="36" t="str">
        <f>②国語!B92</f>
        <v>3-07</v>
      </c>
      <c r="C92" s="40">
        <v>0</v>
      </c>
      <c r="D92" s="249"/>
      <c r="E92" s="248"/>
      <c r="F92" s="246"/>
      <c r="G92" s="248"/>
      <c r="H92" s="247"/>
      <c r="I92" s="590"/>
      <c r="J92" s="246"/>
      <c r="K92" s="246"/>
      <c r="L92" s="248"/>
      <c r="M92" s="250"/>
      <c r="N92" s="249"/>
      <c r="O92" s="248"/>
      <c r="P92" s="248"/>
      <c r="Q92" s="248"/>
      <c r="R92" s="247"/>
      <c r="S92" s="249"/>
      <c r="T92" s="246"/>
      <c r="U92" s="248"/>
      <c r="V92" s="246"/>
      <c r="W92" s="250"/>
      <c r="X92" s="386"/>
      <c r="Y92" s="248"/>
      <c r="Z92" s="248"/>
      <c r="AA92" s="248"/>
      <c r="AB92" s="250"/>
      <c r="AC92" s="590"/>
      <c r="AD92" s="248"/>
      <c r="AE92" s="246"/>
      <c r="AF92" s="248"/>
      <c r="AG92" s="247"/>
      <c r="AH92" s="460"/>
      <c r="AI92" s="248"/>
      <c r="AJ92" s="248"/>
      <c r="AK92" s="246"/>
      <c r="AL92" s="248"/>
      <c r="AM92" s="249"/>
      <c r="AN92" s="246"/>
      <c r="AO92" s="248"/>
      <c r="AP92" s="246"/>
      <c r="AQ92" s="247"/>
      <c r="AR92" s="41"/>
      <c r="AS92" s="164">
        <f t="shared" si="4"/>
        <v>0</v>
      </c>
      <c r="AT92" s="317">
        <f t="shared" si="5"/>
        <v>0</v>
      </c>
      <c r="AU92" s="88">
        <f t="shared" si="6"/>
        <v>0</v>
      </c>
      <c r="AV92" s="152">
        <f t="shared" si="7"/>
        <v>0</v>
      </c>
      <c r="AX92" s="24"/>
      <c r="AY92" s="24"/>
    </row>
    <row r="93" spans="1:51" ht="12" customHeight="1">
      <c r="A93" s="153"/>
      <c r="B93" s="36" t="str">
        <f>②国語!B93</f>
        <v>3-08</v>
      </c>
      <c r="C93" s="40">
        <v>1</v>
      </c>
      <c r="D93" s="249"/>
      <c r="E93" s="248"/>
      <c r="F93" s="246"/>
      <c r="G93" s="248"/>
      <c r="H93" s="247"/>
      <c r="I93" s="590"/>
      <c r="J93" s="246"/>
      <c r="K93" s="246"/>
      <c r="L93" s="248"/>
      <c r="M93" s="250"/>
      <c r="N93" s="249"/>
      <c r="O93" s="248"/>
      <c r="P93" s="248"/>
      <c r="Q93" s="248"/>
      <c r="R93" s="247"/>
      <c r="S93" s="249"/>
      <c r="T93" s="246"/>
      <c r="U93" s="248"/>
      <c r="V93" s="246"/>
      <c r="W93" s="250"/>
      <c r="X93" s="386"/>
      <c r="Y93" s="248"/>
      <c r="Z93" s="248"/>
      <c r="AA93" s="248"/>
      <c r="AB93" s="250"/>
      <c r="AC93" s="590"/>
      <c r="AD93" s="248"/>
      <c r="AE93" s="246"/>
      <c r="AF93" s="248"/>
      <c r="AG93" s="247"/>
      <c r="AH93" s="460"/>
      <c r="AI93" s="248"/>
      <c r="AJ93" s="248"/>
      <c r="AK93" s="246"/>
      <c r="AL93" s="248"/>
      <c r="AM93" s="249"/>
      <c r="AN93" s="246"/>
      <c r="AO93" s="248"/>
      <c r="AP93" s="246"/>
      <c r="AQ93" s="247"/>
      <c r="AR93" s="41"/>
      <c r="AS93" s="164">
        <f t="shared" si="4"/>
        <v>0</v>
      </c>
      <c r="AT93" s="317">
        <f t="shared" si="5"/>
        <v>0</v>
      </c>
      <c r="AU93" s="88">
        <f t="shared" si="6"/>
        <v>0</v>
      </c>
      <c r="AV93" s="152">
        <f t="shared" si="7"/>
        <v>0</v>
      </c>
      <c r="AX93" s="24"/>
      <c r="AY93" s="24"/>
    </row>
    <row r="94" spans="1:51" ht="12" customHeight="1">
      <c r="A94" s="153"/>
      <c r="B94" s="36" t="str">
        <f>②国語!B94</f>
        <v>3-09</v>
      </c>
      <c r="C94" s="40">
        <v>0</v>
      </c>
      <c r="D94" s="249"/>
      <c r="E94" s="248"/>
      <c r="F94" s="246"/>
      <c r="G94" s="248"/>
      <c r="H94" s="247"/>
      <c r="I94" s="590"/>
      <c r="J94" s="246"/>
      <c r="K94" s="246"/>
      <c r="L94" s="248"/>
      <c r="M94" s="250"/>
      <c r="N94" s="249"/>
      <c r="O94" s="248"/>
      <c r="P94" s="248"/>
      <c r="Q94" s="248"/>
      <c r="R94" s="247"/>
      <c r="S94" s="249"/>
      <c r="T94" s="246"/>
      <c r="U94" s="248"/>
      <c r="V94" s="246"/>
      <c r="W94" s="250"/>
      <c r="X94" s="386"/>
      <c r="Y94" s="248"/>
      <c r="Z94" s="248"/>
      <c r="AA94" s="248"/>
      <c r="AB94" s="250"/>
      <c r="AC94" s="590"/>
      <c r="AD94" s="248"/>
      <c r="AE94" s="246"/>
      <c r="AF94" s="248"/>
      <c r="AG94" s="247"/>
      <c r="AH94" s="460"/>
      <c r="AI94" s="248"/>
      <c r="AJ94" s="248"/>
      <c r="AK94" s="246"/>
      <c r="AL94" s="248"/>
      <c r="AM94" s="249"/>
      <c r="AN94" s="246"/>
      <c r="AO94" s="248"/>
      <c r="AP94" s="246"/>
      <c r="AQ94" s="247"/>
      <c r="AR94" s="41"/>
      <c r="AS94" s="164">
        <f t="shared" si="4"/>
        <v>0</v>
      </c>
      <c r="AT94" s="317">
        <f t="shared" si="5"/>
        <v>0</v>
      </c>
      <c r="AU94" s="88">
        <f t="shared" si="6"/>
        <v>0</v>
      </c>
      <c r="AV94" s="152">
        <f t="shared" si="7"/>
        <v>0</v>
      </c>
      <c r="AX94" s="24"/>
      <c r="AY94" s="24"/>
    </row>
    <row r="95" spans="1:51" ht="12" customHeight="1" thickBot="1">
      <c r="A95" s="157"/>
      <c r="B95" s="6" t="str">
        <f>②国語!B95</f>
        <v>3-10</v>
      </c>
      <c r="C95" s="1">
        <v>1</v>
      </c>
      <c r="D95" s="201"/>
      <c r="E95" s="199"/>
      <c r="F95" s="197"/>
      <c r="G95" s="199"/>
      <c r="H95" s="200"/>
      <c r="I95" s="592"/>
      <c r="J95" s="197"/>
      <c r="K95" s="197"/>
      <c r="L95" s="199"/>
      <c r="M95" s="198"/>
      <c r="N95" s="201"/>
      <c r="O95" s="199"/>
      <c r="P95" s="199"/>
      <c r="Q95" s="199"/>
      <c r="R95" s="200"/>
      <c r="S95" s="201"/>
      <c r="T95" s="197"/>
      <c r="U95" s="199"/>
      <c r="V95" s="197"/>
      <c r="W95" s="198"/>
      <c r="X95" s="388"/>
      <c r="Y95" s="199"/>
      <c r="Z95" s="199"/>
      <c r="AA95" s="199"/>
      <c r="AB95" s="198"/>
      <c r="AC95" s="592"/>
      <c r="AD95" s="199"/>
      <c r="AE95" s="197"/>
      <c r="AF95" s="199"/>
      <c r="AG95" s="200"/>
      <c r="AH95" s="462"/>
      <c r="AI95" s="199"/>
      <c r="AJ95" s="199"/>
      <c r="AK95" s="197"/>
      <c r="AL95" s="199"/>
      <c r="AM95" s="201"/>
      <c r="AN95" s="197"/>
      <c r="AO95" s="199"/>
      <c r="AP95" s="197"/>
      <c r="AQ95" s="200"/>
      <c r="AR95" s="109"/>
      <c r="AS95" s="166">
        <f t="shared" si="4"/>
        <v>0</v>
      </c>
      <c r="AT95" s="319">
        <f t="shared" si="5"/>
        <v>0</v>
      </c>
      <c r="AU95" s="67">
        <f t="shared" si="6"/>
        <v>0</v>
      </c>
      <c r="AV95" s="158">
        <f t="shared" si="7"/>
        <v>0</v>
      </c>
      <c r="AX95" s="24"/>
      <c r="AY95" s="24"/>
    </row>
    <row r="96" spans="1:51" ht="12" customHeight="1">
      <c r="A96" s="159"/>
      <c r="B96" s="4" t="str">
        <f>②国語!B96</f>
        <v>3-11</v>
      </c>
      <c r="C96" s="90">
        <v>0</v>
      </c>
      <c r="D96" s="244"/>
      <c r="E96" s="243"/>
      <c r="F96" s="241"/>
      <c r="G96" s="243"/>
      <c r="H96" s="242"/>
      <c r="I96" s="589"/>
      <c r="J96" s="241"/>
      <c r="K96" s="241"/>
      <c r="L96" s="243"/>
      <c r="M96" s="245"/>
      <c r="N96" s="244"/>
      <c r="O96" s="243"/>
      <c r="P96" s="243"/>
      <c r="Q96" s="243"/>
      <c r="R96" s="242"/>
      <c r="S96" s="244"/>
      <c r="T96" s="241"/>
      <c r="U96" s="243"/>
      <c r="V96" s="241"/>
      <c r="W96" s="245"/>
      <c r="X96" s="385"/>
      <c r="Y96" s="243"/>
      <c r="Z96" s="243"/>
      <c r="AA96" s="243"/>
      <c r="AB96" s="245"/>
      <c r="AC96" s="589"/>
      <c r="AD96" s="243"/>
      <c r="AE96" s="241"/>
      <c r="AF96" s="243"/>
      <c r="AG96" s="242"/>
      <c r="AH96" s="459"/>
      <c r="AI96" s="243"/>
      <c r="AJ96" s="243"/>
      <c r="AK96" s="241"/>
      <c r="AL96" s="243"/>
      <c r="AM96" s="244"/>
      <c r="AN96" s="241"/>
      <c r="AO96" s="243"/>
      <c r="AP96" s="241"/>
      <c r="AQ96" s="242"/>
      <c r="AR96" s="91"/>
      <c r="AS96" s="164">
        <f t="shared" si="4"/>
        <v>0</v>
      </c>
      <c r="AT96" s="317">
        <f t="shared" si="5"/>
        <v>0</v>
      </c>
      <c r="AU96" s="88">
        <f t="shared" si="6"/>
        <v>0</v>
      </c>
      <c r="AV96" s="152">
        <f t="shared" si="7"/>
        <v>0</v>
      </c>
      <c r="AX96" s="24"/>
      <c r="AY96" s="24"/>
    </row>
    <row r="97" spans="1:51" ht="12" customHeight="1">
      <c r="A97" s="153"/>
      <c r="B97" s="36" t="str">
        <f>②国語!B97</f>
        <v>3-12</v>
      </c>
      <c r="C97" s="40">
        <v>1</v>
      </c>
      <c r="D97" s="249"/>
      <c r="E97" s="248"/>
      <c r="F97" s="246"/>
      <c r="G97" s="248"/>
      <c r="H97" s="247"/>
      <c r="I97" s="590"/>
      <c r="J97" s="246"/>
      <c r="K97" s="246"/>
      <c r="L97" s="248"/>
      <c r="M97" s="250"/>
      <c r="N97" s="249"/>
      <c r="O97" s="248"/>
      <c r="P97" s="248"/>
      <c r="Q97" s="248"/>
      <c r="R97" s="247"/>
      <c r="S97" s="249"/>
      <c r="T97" s="246"/>
      <c r="U97" s="248"/>
      <c r="V97" s="246"/>
      <c r="W97" s="250"/>
      <c r="X97" s="386"/>
      <c r="Y97" s="248"/>
      <c r="Z97" s="248"/>
      <c r="AA97" s="248"/>
      <c r="AB97" s="250"/>
      <c r="AC97" s="590"/>
      <c r="AD97" s="248"/>
      <c r="AE97" s="246"/>
      <c r="AF97" s="248"/>
      <c r="AG97" s="247"/>
      <c r="AH97" s="460"/>
      <c r="AI97" s="248"/>
      <c r="AJ97" s="248"/>
      <c r="AK97" s="246"/>
      <c r="AL97" s="248"/>
      <c r="AM97" s="249"/>
      <c r="AN97" s="246"/>
      <c r="AO97" s="248"/>
      <c r="AP97" s="246"/>
      <c r="AQ97" s="247"/>
      <c r="AR97" s="41"/>
      <c r="AS97" s="164">
        <f t="shared" si="4"/>
        <v>0</v>
      </c>
      <c r="AT97" s="317">
        <f t="shared" si="5"/>
        <v>0</v>
      </c>
      <c r="AU97" s="88">
        <f t="shared" si="6"/>
        <v>0</v>
      </c>
      <c r="AV97" s="152">
        <f t="shared" si="7"/>
        <v>0</v>
      </c>
      <c r="AX97" s="24"/>
      <c r="AY97" s="24"/>
    </row>
    <row r="98" spans="1:51" ht="12" customHeight="1">
      <c r="A98" s="153"/>
      <c r="B98" s="36" t="str">
        <f>②国語!B98</f>
        <v>3-13</v>
      </c>
      <c r="C98" s="40">
        <v>0</v>
      </c>
      <c r="D98" s="249"/>
      <c r="E98" s="248"/>
      <c r="F98" s="246"/>
      <c r="G98" s="248"/>
      <c r="H98" s="247"/>
      <c r="I98" s="590"/>
      <c r="J98" s="246"/>
      <c r="K98" s="246"/>
      <c r="L98" s="248"/>
      <c r="M98" s="250"/>
      <c r="N98" s="249"/>
      <c r="O98" s="248"/>
      <c r="P98" s="248"/>
      <c r="Q98" s="248"/>
      <c r="R98" s="247"/>
      <c r="S98" s="249"/>
      <c r="T98" s="246"/>
      <c r="U98" s="248"/>
      <c r="V98" s="246"/>
      <c r="W98" s="250"/>
      <c r="X98" s="386"/>
      <c r="Y98" s="248"/>
      <c r="Z98" s="248"/>
      <c r="AA98" s="248"/>
      <c r="AB98" s="250"/>
      <c r="AC98" s="590"/>
      <c r="AD98" s="248"/>
      <c r="AE98" s="246"/>
      <c r="AF98" s="248"/>
      <c r="AG98" s="247"/>
      <c r="AH98" s="460"/>
      <c r="AI98" s="248"/>
      <c r="AJ98" s="248"/>
      <c r="AK98" s="246"/>
      <c r="AL98" s="248"/>
      <c r="AM98" s="249"/>
      <c r="AN98" s="246"/>
      <c r="AO98" s="248"/>
      <c r="AP98" s="246"/>
      <c r="AQ98" s="247"/>
      <c r="AR98" s="41"/>
      <c r="AS98" s="164">
        <f t="shared" si="4"/>
        <v>0</v>
      </c>
      <c r="AT98" s="317">
        <f t="shared" si="5"/>
        <v>0</v>
      </c>
      <c r="AU98" s="88">
        <f t="shared" si="6"/>
        <v>0</v>
      </c>
      <c r="AV98" s="152">
        <f t="shared" si="7"/>
        <v>0</v>
      </c>
      <c r="AX98" s="24"/>
      <c r="AY98" s="24"/>
    </row>
    <row r="99" spans="1:51" ht="12" customHeight="1">
      <c r="A99" s="153"/>
      <c r="B99" s="36" t="str">
        <f>②国語!B99</f>
        <v>3-14</v>
      </c>
      <c r="C99" s="40">
        <v>1</v>
      </c>
      <c r="D99" s="249"/>
      <c r="E99" s="248"/>
      <c r="F99" s="246"/>
      <c r="G99" s="248"/>
      <c r="H99" s="247"/>
      <c r="I99" s="590"/>
      <c r="J99" s="246"/>
      <c r="K99" s="246"/>
      <c r="L99" s="248"/>
      <c r="M99" s="250"/>
      <c r="N99" s="249"/>
      <c r="O99" s="248"/>
      <c r="P99" s="248"/>
      <c r="Q99" s="248"/>
      <c r="R99" s="247"/>
      <c r="S99" s="249"/>
      <c r="T99" s="246"/>
      <c r="U99" s="248"/>
      <c r="V99" s="246"/>
      <c r="W99" s="250"/>
      <c r="X99" s="386"/>
      <c r="Y99" s="248"/>
      <c r="Z99" s="248"/>
      <c r="AA99" s="248"/>
      <c r="AB99" s="250"/>
      <c r="AC99" s="590"/>
      <c r="AD99" s="248"/>
      <c r="AE99" s="246"/>
      <c r="AF99" s="248"/>
      <c r="AG99" s="247"/>
      <c r="AH99" s="460"/>
      <c r="AI99" s="248"/>
      <c r="AJ99" s="248"/>
      <c r="AK99" s="246"/>
      <c r="AL99" s="248"/>
      <c r="AM99" s="249"/>
      <c r="AN99" s="246"/>
      <c r="AO99" s="248"/>
      <c r="AP99" s="246"/>
      <c r="AQ99" s="247"/>
      <c r="AR99" s="41"/>
      <c r="AS99" s="164">
        <f t="shared" si="4"/>
        <v>0</v>
      </c>
      <c r="AT99" s="317">
        <f t="shared" si="5"/>
        <v>0</v>
      </c>
      <c r="AU99" s="88">
        <f t="shared" si="6"/>
        <v>0</v>
      </c>
      <c r="AV99" s="152">
        <f t="shared" si="7"/>
        <v>0</v>
      </c>
      <c r="AX99" s="24"/>
      <c r="AY99" s="24"/>
    </row>
    <row r="100" spans="1:51" ht="12" customHeight="1" thickBot="1">
      <c r="A100" s="154"/>
      <c r="B100" s="37" t="str">
        <f>②国語!B100</f>
        <v>3-15</v>
      </c>
      <c r="C100" s="47">
        <v>0</v>
      </c>
      <c r="D100" s="254"/>
      <c r="E100" s="253"/>
      <c r="F100" s="251"/>
      <c r="G100" s="253"/>
      <c r="H100" s="252"/>
      <c r="I100" s="591"/>
      <c r="J100" s="251"/>
      <c r="K100" s="251"/>
      <c r="L100" s="253"/>
      <c r="M100" s="255"/>
      <c r="N100" s="254"/>
      <c r="O100" s="253"/>
      <c r="P100" s="253"/>
      <c r="Q100" s="253"/>
      <c r="R100" s="252"/>
      <c r="S100" s="254"/>
      <c r="T100" s="251"/>
      <c r="U100" s="253"/>
      <c r="V100" s="251"/>
      <c r="W100" s="255"/>
      <c r="X100" s="387"/>
      <c r="Y100" s="253"/>
      <c r="Z100" s="253"/>
      <c r="AA100" s="253"/>
      <c r="AB100" s="255"/>
      <c r="AC100" s="591"/>
      <c r="AD100" s="253"/>
      <c r="AE100" s="251"/>
      <c r="AF100" s="253"/>
      <c r="AG100" s="252"/>
      <c r="AH100" s="461"/>
      <c r="AI100" s="253"/>
      <c r="AJ100" s="253"/>
      <c r="AK100" s="251"/>
      <c r="AL100" s="253"/>
      <c r="AM100" s="254"/>
      <c r="AN100" s="251"/>
      <c r="AO100" s="253"/>
      <c r="AP100" s="251"/>
      <c r="AQ100" s="252"/>
      <c r="AR100" s="48"/>
      <c r="AS100" s="165">
        <f t="shared" si="4"/>
        <v>0</v>
      </c>
      <c r="AT100" s="318">
        <f t="shared" si="5"/>
        <v>0</v>
      </c>
      <c r="AU100" s="69">
        <f t="shared" si="6"/>
        <v>0</v>
      </c>
      <c r="AV100" s="155">
        <f t="shared" si="7"/>
        <v>0</v>
      </c>
      <c r="AX100" s="24"/>
      <c r="AY100" s="24"/>
    </row>
    <row r="101" spans="1:51" ht="12" customHeight="1">
      <c r="A101" s="156"/>
      <c r="B101" s="5" t="str">
        <f>②国語!B101</f>
        <v>3-16</v>
      </c>
      <c r="C101" s="90">
        <v>1</v>
      </c>
      <c r="D101" s="244"/>
      <c r="E101" s="243"/>
      <c r="F101" s="241"/>
      <c r="G101" s="243"/>
      <c r="H101" s="242"/>
      <c r="I101" s="589"/>
      <c r="J101" s="241"/>
      <c r="K101" s="241"/>
      <c r="L101" s="243"/>
      <c r="M101" s="245"/>
      <c r="N101" s="244"/>
      <c r="O101" s="243"/>
      <c r="P101" s="243"/>
      <c r="Q101" s="243"/>
      <c r="R101" s="242"/>
      <c r="S101" s="244"/>
      <c r="T101" s="241"/>
      <c r="U101" s="243"/>
      <c r="V101" s="241"/>
      <c r="W101" s="245"/>
      <c r="X101" s="385"/>
      <c r="Y101" s="243"/>
      <c r="Z101" s="243"/>
      <c r="AA101" s="243"/>
      <c r="AB101" s="245"/>
      <c r="AC101" s="589"/>
      <c r="AD101" s="243"/>
      <c r="AE101" s="241"/>
      <c r="AF101" s="243"/>
      <c r="AG101" s="242"/>
      <c r="AH101" s="459"/>
      <c r="AI101" s="243"/>
      <c r="AJ101" s="243"/>
      <c r="AK101" s="241"/>
      <c r="AL101" s="243"/>
      <c r="AM101" s="244"/>
      <c r="AN101" s="241"/>
      <c r="AO101" s="243"/>
      <c r="AP101" s="241"/>
      <c r="AQ101" s="242"/>
      <c r="AR101" s="91"/>
      <c r="AS101" s="164">
        <f t="shared" si="4"/>
        <v>0</v>
      </c>
      <c r="AT101" s="317">
        <f t="shared" si="5"/>
        <v>0</v>
      </c>
      <c r="AU101" s="88">
        <f t="shared" si="6"/>
        <v>0</v>
      </c>
      <c r="AV101" s="152">
        <f t="shared" si="7"/>
        <v>0</v>
      </c>
      <c r="AX101" s="24"/>
      <c r="AY101" s="24"/>
    </row>
    <row r="102" spans="1:51" ht="12" customHeight="1">
      <c r="A102" s="153"/>
      <c r="B102" s="36" t="str">
        <f>②国語!B102</f>
        <v>3-17</v>
      </c>
      <c r="C102" s="40">
        <v>0</v>
      </c>
      <c r="D102" s="249"/>
      <c r="E102" s="248"/>
      <c r="F102" s="246"/>
      <c r="G102" s="248"/>
      <c r="H102" s="247"/>
      <c r="I102" s="590"/>
      <c r="J102" s="246"/>
      <c r="K102" s="246"/>
      <c r="L102" s="248"/>
      <c r="M102" s="250"/>
      <c r="N102" s="249"/>
      <c r="O102" s="248"/>
      <c r="P102" s="248"/>
      <c r="Q102" s="248"/>
      <c r="R102" s="247"/>
      <c r="S102" s="249"/>
      <c r="T102" s="246"/>
      <c r="U102" s="248"/>
      <c r="V102" s="246"/>
      <c r="W102" s="250"/>
      <c r="X102" s="386"/>
      <c r="Y102" s="248"/>
      <c r="Z102" s="248"/>
      <c r="AA102" s="248"/>
      <c r="AB102" s="250"/>
      <c r="AC102" s="590"/>
      <c r="AD102" s="248"/>
      <c r="AE102" s="246"/>
      <c r="AF102" s="248"/>
      <c r="AG102" s="247"/>
      <c r="AH102" s="460"/>
      <c r="AI102" s="248"/>
      <c r="AJ102" s="248"/>
      <c r="AK102" s="246"/>
      <c r="AL102" s="248"/>
      <c r="AM102" s="249"/>
      <c r="AN102" s="246"/>
      <c r="AO102" s="248"/>
      <c r="AP102" s="246"/>
      <c r="AQ102" s="247"/>
      <c r="AR102" s="41"/>
      <c r="AS102" s="164">
        <f t="shared" si="4"/>
        <v>0</v>
      </c>
      <c r="AT102" s="317">
        <f t="shared" si="5"/>
        <v>0</v>
      </c>
      <c r="AU102" s="88">
        <f t="shared" si="6"/>
        <v>0</v>
      </c>
      <c r="AV102" s="152">
        <f t="shared" si="7"/>
        <v>0</v>
      </c>
      <c r="AX102" s="24"/>
      <c r="AY102" s="24"/>
    </row>
    <row r="103" spans="1:51" ht="12" customHeight="1">
      <c r="A103" s="153"/>
      <c r="B103" s="36" t="str">
        <f>②国語!B103</f>
        <v>3-18</v>
      </c>
      <c r="C103" s="40">
        <v>1</v>
      </c>
      <c r="D103" s="249"/>
      <c r="E103" s="248"/>
      <c r="F103" s="246"/>
      <c r="G103" s="248"/>
      <c r="H103" s="247"/>
      <c r="I103" s="590"/>
      <c r="J103" s="246"/>
      <c r="K103" s="246"/>
      <c r="L103" s="248"/>
      <c r="M103" s="250"/>
      <c r="N103" s="249"/>
      <c r="O103" s="248"/>
      <c r="P103" s="248"/>
      <c r="Q103" s="248"/>
      <c r="R103" s="247"/>
      <c r="S103" s="249"/>
      <c r="T103" s="246"/>
      <c r="U103" s="248"/>
      <c r="V103" s="246"/>
      <c r="W103" s="250"/>
      <c r="X103" s="386"/>
      <c r="Y103" s="248"/>
      <c r="Z103" s="248"/>
      <c r="AA103" s="248"/>
      <c r="AB103" s="250"/>
      <c r="AC103" s="590"/>
      <c r="AD103" s="248"/>
      <c r="AE103" s="246"/>
      <c r="AF103" s="248"/>
      <c r="AG103" s="247"/>
      <c r="AH103" s="460"/>
      <c r="AI103" s="248"/>
      <c r="AJ103" s="248"/>
      <c r="AK103" s="246"/>
      <c r="AL103" s="248"/>
      <c r="AM103" s="249"/>
      <c r="AN103" s="246"/>
      <c r="AO103" s="248"/>
      <c r="AP103" s="246"/>
      <c r="AQ103" s="247"/>
      <c r="AR103" s="41"/>
      <c r="AS103" s="164">
        <f t="shared" si="4"/>
        <v>0</v>
      </c>
      <c r="AT103" s="317">
        <f t="shared" si="5"/>
        <v>0</v>
      </c>
      <c r="AU103" s="88">
        <f t="shared" si="6"/>
        <v>0</v>
      </c>
      <c r="AV103" s="152">
        <f t="shared" si="7"/>
        <v>0</v>
      </c>
      <c r="AX103" s="24"/>
      <c r="AY103" s="24"/>
    </row>
    <row r="104" spans="1:51" ht="12" customHeight="1">
      <c r="A104" s="153"/>
      <c r="B104" s="36" t="str">
        <f>②国語!B104</f>
        <v>3-19</v>
      </c>
      <c r="C104" s="40">
        <v>0</v>
      </c>
      <c r="D104" s="249"/>
      <c r="E104" s="248"/>
      <c r="F104" s="246"/>
      <c r="G104" s="248"/>
      <c r="H104" s="247"/>
      <c r="I104" s="590"/>
      <c r="J104" s="246"/>
      <c r="K104" s="246"/>
      <c r="L104" s="248"/>
      <c r="M104" s="250"/>
      <c r="N104" s="249"/>
      <c r="O104" s="248"/>
      <c r="P104" s="248"/>
      <c r="Q104" s="248"/>
      <c r="R104" s="247"/>
      <c r="S104" s="249"/>
      <c r="T104" s="246"/>
      <c r="U104" s="248"/>
      <c r="V104" s="246"/>
      <c r="W104" s="250"/>
      <c r="X104" s="386"/>
      <c r="Y104" s="248"/>
      <c r="Z104" s="248"/>
      <c r="AA104" s="248"/>
      <c r="AB104" s="250"/>
      <c r="AC104" s="590"/>
      <c r="AD104" s="248"/>
      <c r="AE104" s="246"/>
      <c r="AF104" s="248"/>
      <c r="AG104" s="247"/>
      <c r="AH104" s="460"/>
      <c r="AI104" s="248"/>
      <c r="AJ104" s="248"/>
      <c r="AK104" s="246"/>
      <c r="AL104" s="248"/>
      <c r="AM104" s="249"/>
      <c r="AN104" s="246"/>
      <c r="AO104" s="248"/>
      <c r="AP104" s="246"/>
      <c r="AQ104" s="247"/>
      <c r="AR104" s="41"/>
      <c r="AS104" s="164">
        <f t="shared" si="4"/>
        <v>0</v>
      </c>
      <c r="AT104" s="317">
        <f t="shared" si="5"/>
        <v>0</v>
      </c>
      <c r="AU104" s="88">
        <f t="shared" si="6"/>
        <v>0</v>
      </c>
      <c r="AV104" s="152">
        <f t="shared" si="7"/>
        <v>0</v>
      </c>
      <c r="AX104" s="24"/>
      <c r="AY104" s="24"/>
    </row>
    <row r="105" spans="1:51" ht="12" customHeight="1" thickBot="1">
      <c r="A105" s="157"/>
      <c r="B105" s="6" t="str">
        <f>②国語!B105</f>
        <v>3-20</v>
      </c>
      <c r="C105" s="1">
        <v>1</v>
      </c>
      <c r="D105" s="201"/>
      <c r="E105" s="199"/>
      <c r="F105" s="197"/>
      <c r="G105" s="199"/>
      <c r="H105" s="200"/>
      <c r="I105" s="592"/>
      <c r="J105" s="197"/>
      <c r="K105" s="197"/>
      <c r="L105" s="199"/>
      <c r="M105" s="198"/>
      <c r="N105" s="201"/>
      <c r="O105" s="199"/>
      <c r="P105" s="199"/>
      <c r="Q105" s="199"/>
      <c r="R105" s="200"/>
      <c r="S105" s="201"/>
      <c r="T105" s="197"/>
      <c r="U105" s="199"/>
      <c r="V105" s="197"/>
      <c r="W105" s="198"/>
      <c r="X105" s="388"/>
      <c r="Y105" s="199"/>
      <c r="Z105" s="199"/>
      <c r="AA105" s="199"/>
      <c r="AB105" s="198"/>
      <c r="AC105" s="592"/>
      <c r="AD105" s="199"/>
      <c r="AE105" s="197"/>
      <c r="AF105" s="199"/>
      <c r="AG105" s="200"/>
      <c r="AH105" s="462"/>
      <c r="AI105" s="199"/>
      <c r="AJ105" s="199"/>
      <c r="AK105" s="197"/>
      <c r="AL105" s="199"/>
      <c r="AM105" s="201"/>
      <c r="AN105" s="197"/>
      <c r="AO105" s="199"/>
      <c r="AP105" s="197"/>
      <c r="AQ105" s="200"/>
      <c r="AR105" s="109"/>
      <c r="AS105" s="166">
        <f t="shared" si="4"/>
        <v>0</v>
      </c>
      <c r="AT105" s="319">
        <f t="shared" si="5"/>
        <v>0</v>
      </c>
      <c r="AU105" s="67">
        <f t="shared" si="6"/>
        <v>0</v>
      </c>
      <c r="AV105" s="158">
        <f t="shared" si="7"/>
        <v>0</v>
      </c>
      <c r="AX105" s="24"/>
      <c r="AY105" s="24"/>
    </row>
    <row r="106" spans="1:51" ht="12" customHeight="1">
      <c r="A106" s="159"/>
      <c r="B106" s="4" t="str">
        <f>②国語!B106</f>
        <v>3-21</v>
      </c>
      <c r="C106" s="90">
        <v>0</v>
      </c>
      <c r="D106" s="244"/>
      <c r="E106" s="243"/>
      <c r="F106" s="241"/>
      <c r="G106" s="243"/>
      <c r="H106" s="242"/>
      <c r="I106" s="589"/>
      <c r="J106" s="241"/>
      <c r="K106" s="241"/>
      <c r="L106" s="243"/>
      <c r="M106" s="245"/>
      <c r="N106" s="244"/>
      <c r="O106" s="243"/>
      <c r="P106" s="243"/>
      <c r="Q106" s="243"/>
      <c r="R106" s="242"/>
      <c r="S106" s="244"/>
      <c r="T106" s="241"/>
      <c r="U106" s="243"/>
      <c r="V106" s="241"/>
      <c r="W106" s="245"/>
      <c r="X106" s="385"/>
      <c r="Y106" s="243"/>
      <c r="Z106" s="243"/>
      <c r="AA106" s="243"/>
      <c r="AB106" s="245"/>
      <c r="AC106" s="589"/>
      <c r="AD106" s="243"/>
      <c r="AE106" s="241"/>
      <c r="AF106" s="243"/>
      <c r="AG106" s="242"/>
      <c r="AH106" s="459"/>
      <c r="AI106" s="243"/>
      <c r="AJ106" s="243"/>
      <c r="AK106" s="241"/>
      <c r="AL106" s="243"/>
      <c r="AM106" s="244"/>
      <c r="AN106" s="241"/>
      <c r="AO106" s="243"/>
      <c r="AP106" s="241"/>
      <c r="AQ106" s="242"/>
      <c r="AR106" s="91"/>
      <c r="AS106" s="164">
        <f t="shared" si="4"/>
        <v>0</v>
      </c>
      <c r="AT106" s="317">
        <f t="shared" si="5"/>
        <v>0</v>
      </c>
      <c r="AU106" s="88">
        <f t="shared" si="6"/>
        <v>0</v>
      </c>
      <c r="AV106" s="152">
        <f t="shared" si="7"/>
        <v>0</v>
      </c>
      <c r="AX106" s="24"/>
      <c r="AY106" s="52"/>
    </row>
    <row r="107" spans="1:51" ht="12" customHeight="1">
      <c r="A107" s="153"/>
      <c r="B107" s="36" t="str">
        <f>②国語!B107</f>
        <v>3-22</v>
      </c>
      <c r="C107" s="40">
        <v>1</v>
      </c>
      <c r="D107" s="249"/>
      <c r="E107" s="248"/>
      <c r="F107" s="246"/>
      <c r="G107" s="248"/>
      <c r="H107" s="247"/>
      <c r="I107" s="590"/>
      <c r="J107" s="246"/>
      <c r="K107" s="246"/>
      <c r="L107" s="248"/>
      <c r="M107" s="250"/>
      <c r="N107" s="249"/>
      <c r="O107" s="248"/>
      <c r="P107" s="248"/>
      <c r="Q107" s="248"/>
      <c r="R107" s="247"/>
      <c r="S107" s="249"/>
      <c r="T107" s="246"/>
      <c r="U107" s="248"/>
      <c r="V107" s="246"/>
      <c r="W107" s="250"/>
      <c r="X107" s="386"/>
      <c r="Y107" s="248"/>
      <c r="Z107" s="248"/>
      <c r="AA107" s="248"/>
      <c r="AB107" s="250"/>
      <c r="AC107" s="590"/>
      <c r="AD107" s="248"/>
      <c r="AE107" s="246"/>
      <c r="AF107" s="248"/>
      <c r="AG107" s="247"/>
      <c r="AH107" s="460"/>
      <c r="AI107" s="248"/>
      <c r="AJ107" s="248"/>
      <c r="AK107" s="246"/>
      <c r="AL107" s="248"/>
      <c r="AM107" s="249"/>
      <c r="AN107" s="246"/>
      <c r="AO107" s="248"/>
      <c r="AP107" s="246"/>
      <c r="AQ107" s="247"/>
      <c r="AR107" s="41"/>
      <c r="AS107" s="164">
        <f t="shared" si="4"/>
        <v>0</v>
      </c>
      <c r="AT107" s="317">
        <f t="shared" si="5"/>
        <v>0</v>
      </c>
      <c r="AU107" s="88">
        <f t="shared" si="6"/>
        <v>0</v>
      </c>
      <c r="AV107" s="152">
        <f t="shared" si="7"/>
        <v>0</v>
      </c>
      <c r="AX107" s="3"/>
      <c r="AY107" s="3"/>
    </row>
    <row r="108" spans="1:51" ht="12" customHeight="1">
      <c r="A108" s="153"/>
      <c r="B108" s="36" t="str">
        <f>②国語!B108</f>
        <v>3-23</v>
      </c>
      <c r="C108" s="40">
        <v>0</v>
      </c>
      <c r="D108" s="249"/>
      <c r="E108" s="248"/>
      <c r="F108" s="246"/>
      <c r="G108" s="248"/>
      <c r="H108" s="247"/>
      <c r="I108" s="590"/>
      <c r="J108" s="246"/>
      <c r="K108" s="246"/>
      <c r="L108" s="248"/>
      <c r="M108" s="250"/>
      <c r="N108" s="249"/>
      <c r="O108" s="248"/>
      <c r="P108" s="248"/>
      <c r="Q108" s="248"/>
      <c r="R108" s="247"/>
      <c r="S108" s="249"/>
      <c r="T108" s="246"/>
      <c r="U108" s="248"/>
      <c r="V108" s="246"/>
      <c r="W108" s="250"/>
      <c r="X108" s="386"/>
      <c r="Y108" s="248"/>
      <c r="Z108" s="248"/>
      <c r="AA108" s="248"/>
      <c r="AB108" s="250"/>
      <c r="AC108" s="590"/>
      <c r="AD108" s="248"/>
      <c r="AE108" s="246"/>
      <c r="AF108" s="248"/>
      <c r="AG108" s="247"/>
      <c r="AH108" s="460"/>
      <c r="AI108" s="248"/>
      <c r="AJ108" s="248"/>
      <c r="AK108" s="246"/>
      <c r="AL108" s="248"/>
      <c r="AM108" s="249"/>
      <c r="AN108" s="246"/>
      <c r="AO108" s="248"/>
      <c r="AP108" s="246"/>
      <c r="AQ108" s="247"/>
      <c r="AR108" s="41"/>
      <c r="AS108" s="164">
        <f t="shared" si="4"/>
        <v>0</v>
      </c>
      <c r="AT108" s="317">
        <f t="shared" si="5"/>
        <v>0</v>
      </c>
      <c r="AU108" s="88">
        <f t="shared" si="6"/>
        <v>0</v>
      </c>
      <c r="AV108" s="152">
        <f t="shared" si="7"/>
        <v>0</v>
      </c>
    </row>
    <row r="109" spans="1:51" ht="12" customHeight="1">
      <c r="A109" s="153"/>
      <c r="B109" s="36" t="str">
        <f>②国語!B109</f>
        <v>3-24</v>
      </c>
      <c r="C109" s="40">
        <v>1</v>
      </c>
      <c r="D109" s="249"/>
      <c r="E109" s="248"/>
      <c r="F109" s="246"/>
      <c r="G109" s="248"/>
      <c r="H109" s="247"/>
      <c r="I109" s="590"/>
      <c r="J109" s="246"/>
      <c r="K109" s="246"/>
      <c r="L109" s="248"/>
      <c r="M109" s="250"/>
      <c r="N109" s="249"/>
      <c r="O109" s="248"/>
      <c r="P109" s="248"/>
      <c r="Q109" s="248"/>
      <c r="R109" s="247"/>
      <c r="S109" s="249"/>
      <c r="T109" s="246"/>
      <c r="U109" s="248"/>
      <c r="V109" s="246"/>
      <c r="W109" s="250"/>
      <c r="X109" s="386"/>
      <c r="Y109" s="248"/>
      <c r="Z109" s="248"/>
      <c r="AA109" s="248"/>
      <c r="AB109" s="250"/>
      <c r="AC109" s="590"/>
      <c r="AD109" s="248"/>
      <c r="AE109" s="246"/>
      <c r="AF109" s="248"/>
      <c r="AG109" s="247"/>
      <c r="AH109" s="460"/>
      <c r="AI109" s="248"/>
      <c r="AJ109" s="248"/>
      <c r="AK109" s="246"/>
      <c r="AL109" s="248"/>
      <c r="AM109" s="249"/>
      <c r="AN109" s="246"/>
      <c r="AO109" s="248"/>
      <c r="AP109" s="246"/>
      <c r="AQ109" s="247"/>
      <c r="AR109" s="41"/>
      <c r="AS109" s="164">
        <f t="shared" si="4"/>
        <v>0</v>
      </c>
      <c r="AT109" s="317">
        <f t="shared" si="5"/>
        <v>0</v>
      </c>
      <c r="AU109" s="88">
        <f t="shared" si="6"/>
        <v>0</v>
      </c>
      <c r="AV109" s="152">
        <f t="shared" si="7"/>
        <v>0</v>
      </c>
      <c r="AX109" s="3"/>
    </row>
    <row r="110" spans="1:51" ht="12" customHeight="1" thickBot="1">
      <c r="A110" s="154"/>
      <c r="B110" s="37" t="str">
        <f>②国語!B110</f>
        <v>3-25</v>
      </c>
      <c r="C110" s="47">
        <v>0</v>
      </c>
      <c r="D110" s="254"/>
      <c r="E110" s="253"/>
      <c r="F110" s="251"/>
      <c r="G110" s="253"/>
      <c r="H110" s="252"/>
      <c r="I110" s="591"/>
      <c r="J110" s="251"/>
      <c r="K110" s="251"/>
      <c r="L110" s="253"/>
      <c r="M110" s="255"/>
      <c r="N110" s="254"/>
      <c r="O110" s="253"/>
      <c r="P110" s="253"/>
      <c r="Q110" s="253"/>
      <c r="R110" s="252"/>
      <c r="S110" s="254"/>
      <c r="T110" s="251"/>
      <c r="U110" s="253"/>
      <c r="V110" s="251"/>
      <c r="W110" s="255"/>
      <c r="X110" s="387"/>
      <c r="Y110" s="253"/>
      <c r="Z110" s="253"/>
      <c r="AA110" s="253"/>
      <c r="AB110" s="255"/>
      <c r="AC110" s="591"/>
      <c r="AD110" s="253"/>
      <c r="AE110" s="251"/>
      <c r="AF110" s="253"/>
      <c r="AG110" s="252"/>
      <c r="AH110" s="461"/>
      <c r="AI110" s="253"/>
      <c r="AJ110" s="253"/>
      <c r="AK110" s="251"/>
      <c r="AL110" s="253"/>
      <c r="AM110" s="254"/>
      <c r="AN110" s="251"/>
      <c r="AO110" s="253"/>
      <c r="AP110" s="251"/>
      <c r="AQ110" s="252"/>
      <c r="AR110" s="48"/>
      <c r="AS110" s="165">
        <f t="shared" si="4"/>
        <v>0</v>
      </c>
      <c r="AT110" s="318">
        <f t="shared" si="5"/>
        <v>0</v>
      </c>
      <c r="AU110" s="69">
        <f t="shared" si="6"/>
        <v>0</v>
      </c>
      <c r="AV110" s="155">
        <f t="shared" si="7"/>
        <v>0</v>
      </c>
      <c r="AX110" s="7"/>
      <c r="AY110" s="7"/>
    </row>
    <row r="111" spans="1:51" ht="12" customHeight="1">
      <c r="A111" s="156"/>
      <c r="B111" s="5" t="str">
        <f>②国語!B111</f>
        <v>3-26</v>
      </c>
      <c r="C111" s="90">
        <v>1</v>
      </c>
      <c r="D111" s="244"/>
      <c r="E111" s="243"/>
      <c r="F111" s="241"/>
      <c r="G111" s="243"/>
      <c r="H111" s="242"/>
      <c r="I111" s="589"/>
      <c r="J111" s="241"/>
      <c r="K111" s="241"/>
      <c r="L111" s="243"/>
      <c r="M111" s="245"/>
      <c r="N111" s="244"/>
      <c r="O111" s="243"/>
      <c r="P111" s="243"/>
      <c r="Q111" s="243"/>
      <c r="R111" s="242"/>
      <c r="S111" s="244"/>
      <c r="T111" s="241"/>
      <c r="U111" s="243"/>
      <c r="V111" s="241"/>
      <c r="W111" s="245"/>
      <c r="X111" s="385"/>
      <c r="Y111" s="243"/>
      <c r="Z111" s="243"/>
      <c r="AA111" s="243"/>
      <c r="AB111" s="245"/>
      <c r="AC111" s="589"/>
      <c r="AD111" s="243"/>
      <c r="AE111" s="241"/>
      <c r="AF111" s="243"/>
      <c r="AG111" s="242"/>
      <c r="AH111" s="459"/>
      <c r="AI111" s="243"/>
      <c r="AJ111" s="243"/>
      <c r="AK111" s="241"/>
      <c r="AL111" s="243"/>
      <c r="AM111" s="244"/>
      <c r="AN111" s="241"/>
      <c r="AO111" s="243"/>
      <c r="AP111" s="241"/>
      <c r="AQ111" s="242"/>
      <c r="AR111" s="91"/>
      <c r="AS111" s="164">
        <f t="shared" si="4"/>
        <v>0</v>
      </c>
      <c r="AT111" s="317">
        <f t="shared" si="5"/>
        <v>0</v>
      </c>
      <c r="AU111" s="88">
        <f t="shared" si="6"/>
        <v>0</v>
      </c>
      <c r="AV111" s="152">
        <f t="shared" si="7"/>
        <v>0</v>
      </c>
      <c r="AX111" s="7"/>
      <c r="AY111" s="7"/>
    </row>
    <row r="112" spans="1:51" ht="12" customHeight="1">
      <c r="A112" s="153"/>
      <c r="B112" s="36" t="str">
        <f>②国語!B112</f>
        <v>3-27</v>
      </c>
      <c r="C112" s="40">
        <v>0</v>
      </c>
      <c r="D112" s="249"/>
      <c r="E112" s="248"/>
      <c r="F112" s="246"/>
      <c r="G112" s="248"/>
      <c r="H112" s="247"/>
      <c r="I112" s="590"/>
      <c r="J112" s="246"/>
      <c r="K112" s="246"/>
      <c r="L112" s="248"/>
      <c r="M112" s="250"/>
      <c r="N112" s="249"/>
      <c r="O112" s="248"/>
      <c r="P112" s="248"/>
      <c r="Q112" s="248"/>
      <c r="R112" s="247"/>
      <c r="S112" s="249"/>
      <c r="T112" s="246"/>
      <c r="U112" s="248"/>
      <c r="V112" s="246"/>
      <c r="W112" s="250"/>
      <c r="X112" s="386"/>
      <c r="Y112" s="248"/>
      <c r="Z112" s="248"/>
      <c r="AA112" s="248"/>
      <c r="AB112" s="250"/>
      <c r="AC112" s="590"/>
      <c r="AD112" s="248"/>
      <c r="AE112" s="246"/>
      <c r="AF112" s="248"/>
      <c r="AG112" s="247"/>
      <c r="AH112" s="460"/>
      <c r="AI112" s="248"/>
      <c r="AJ112" s="248"/>
      <c r="AK112" s="246"/>
      <c r="AL112" s="248"/>
      <c r="AM112" s="249"/>
      <c r="AN112" s="246"/>
      <c r="AO112" s="248"/>
      <c r="AP112" s="246"/>
      <c r="AQ112" s="247"/>
      <c r="AR112" s="41"/>
      <c r="AS112" s="164">
        <f t="shared" si="4"/>
        <v>0</v>
      </c>
      <c r="AT112" s="317">
        <f t="shared" si="5"/>
        <v>0</v>
      </c>
      <c r="AU112" s="88">
        <f t="shared" si="6"/>
        <v>0</v>
      </c>
      <c r="AV112" s="152">
        <f t="shared" si="7"/>
        <v>0</v>
      </c>
      <c r="AX112" s="7"/>
      <c r="AY112" s="7"/>
    </row>
    <row r="113" spans="1:51" ht="12" customHeight="1">
      <c r="A113" s="153"/>
      <c r="B113" s="36" t="str">
        <f>②国語!B113</f>
        <v>3-28</v>
      </c>
      <c r="C113" s="40">
        <v>1</v>
      </c>
      <c r="D113" s="249"/>
      <c r="E113" s="248"/>
      <c r="F113" s="246"/>
      <c r="G113" s="248"/>
      <c r="H113" s="247"/>
      <c r="I113" s="590"/>
      <c r="J113" s="246"/>
      <c r="K113" s="246"/>
      <c r="L113" s="248"/>
      <c r="M113" s="250"/>
      <c r="N113" s="249"/>
      <c r="O113" s="248"/>
      <c r="P113" s="248"/>
      <c r="Q113" s="248"/>
      <c r="R113" s="247"/>
      <c r="S113" s="249"/>
      <c r="T113" s="246"/>
      <c r="U113" s="248"/>
      <c r="V113" s="246"/>
      <c r="W113" s="250"/>
      <c r="X113" s="386"/>
      <c r="Y113" s="248"/>
      <c r="Z113" s="248"/>
      <c r="AA113" s="248"/>
      <c r="AB113" s="250"/>
      <c r="AC113" s="590"/>
      <c r="AD113" s="248"/>
      <c r="AE113" s="246"/>
      <c r="AF113" s="248"/>
      <c r="AG113" s="247"/>
      <c r="AH113" s="460"/>
      <c r="AI113" s="248"/>
      <c r="AJ113" s="248"/>
      <c r="AK113" s="246"/>
      <c r="AL113" s="248"/>
      <c r="AM113" s="249"/>
      <c r="AN113" s="246"/>
      <c r="AO113" s="248"/>
      <c r="AP113" s="246"/>
      <c r="AQ113" s="247"/>
      <c r="AR113" s="41"/>
      <c r="AS113" s="164">
        <f t="shared" si="4"/>
        <v>0</v>
      </c>
      <c r="AT113" s="317">
        <f t="shared" si="5"/>
        <v>0</v>
      </c>
      <c r="AU113" s="88">
        <f t="shared" si="6"/>
        <v>0</v>
      </c>
      <c r="AV113" s="152">
        <f t="shared" si="7"/>
        <v>0</v>
      </c>
    </row>
    <row r="114" spans="1:51" ht="12" customHeight="1">
      <c r="A114" s="153"/>
      <c r="B114" s="36" t="str">
        <f>②国語!B114</f>
        <v>3-29</v>
      </c>
      <c r="C114" s="40">
        <v>0</v>
      </c>
      <c r="D114" s="249"/>
      <c r="E114" s="248"/>
      <c r="F114" s="246"/>
      <c r="G114" s="248"/>
      <c r="H114" s="247"/>
      <c r="I114" s="590"/>
      <c r="J114" s="246"/>
      <c r="K114" s="246"/>
      <c r="L114" s="248"/>
      <c r="M114" s="250"/>
      <c r="N114" s="249"/>
      <c r="O114" s="248"/>
      <c r="P114" s="248"/>
      <c r="Q114" s="248"/>
      <c r="R114" s="247"/>
      <c r="S114" s="249"/>
      <c r="T114" s="246"/>
      <c r="U114" s="248"/>
      <c r="V114" s="246"/>
      <c r="W114" s="250"/>
      <c r="X114" s="386"/>
      <c r="Y114" s="248"/>
      <c r="Z114" s="248"/>
      <c r="AA114" s="248"/>
      <c r="AB114" s="250"/>
      <c r="AC114" s="590"/>
      <c r="AD114" s="248"/>
      <c r="AE114" s="246"/>
      <c r="AF114" s="248"/>
      <c r="AG114" s="247"/>
      <c r="AH114" s="460"/>
      <c r="AI114" s="248"/>
      <c r="AJ114" s="248"/>
      <c r="AK114" s="246"/>
      <c r="AL114" s="248"/>
      <c r="AM114" s="249"/>
      <c r="AN114" s="246"/>
      <c r="AO114" s="248"/>
      <c r="AP114" s="246"/>
      <c r="AQ114" s="247"/>
      <c r="AR114" s="41"/>
      <c r="AS114" s="164">
        <f t="shared" si="4"/>
        <v>0</v>
      </c>
      <c r="AT114" s="317">
        <f t="shared" si="5"/>
        <v>0</v>
      </c>
      <c r="AU114" s="88">
        <f t="shared" si="6"/>
        <v>0</v>
      </c>
      <c r="AV114" s="152">
        <f t="shared" si="7"/>
        <v>0</v>
      </c>
    </row>
    <row r="115" spans="1:51" ht="12" customHeight="1" thickBot="1">
      <c r="A115" s="157"/>
      <c r="B115" s="6" t="str">
        <f>②国語!B115</f>
        <v>3-30</v>
      </c>
      <c r="C115" s="1">
        <v>1</v>
      </c>
      <c r="D115" s="201"/>
      <c r="E115" s="199"/>
      <c r="F115" s="197"/>
      <c r="G115" s="199"/>
      <c r="H115" s="200"/>
      <c r="I115" s="592"/>
      <c r="J115" s="197"/>
      <c r="K115" s="197"/>
      <c r="L115" s="199"/>
      <c r="M115" s="198"/>
      <c r="N115" s="201"/>
      <c r="O115" s="199"/>
      <c r="P115" s="199"/>
      <c r="Q115" s="199"/>
      <c r="R115" s="200"/>
      <c r="S115" s="201"/>
      <c r="T115" s="197"/>
      <c r="U115" s="199"/>
      <c r="V115" s="197"/>
      <c r="W115" s="198"/>
      <c r="X115" s="388"/>
      <c r="Y115" s="199"/>
      <c r="Z115" s="199"/>
      <c r="AA115" s="199"/>
      <c r="AB115" s="198"/>
      <c r="AC115" s="592"/>
      <c r="AD115" s="199"/>
      <c r="AE115" s="197"/>
      <c r="AF115" s="199"/>
      <c r="AG115" s="200"/>
      <c r="AH115" s="462"/>
      <c r="AI115" s="199"/>
      <c r="AJ115" s="199"/>
      <c r="AK115" s="197"/>
      <c r="AL115" s="199"/>
      <c r="AM115" s="201"/>
      <c r="AN115" s="197"/>
      <c r="AO115" s="199"/>
      <c r="AP115" s="197"/>
      <c r="AQ115" s="200"/>
      <c r="AR115" s="109"/>
      <c r="AS115" s="166">
        <f t="shared" si="4"/>
        <v>0</v>
      </c>
      <c r="AT115" s="319">
        <f t="shared" si="5"/>
        <v>0</v>
      </c>
      <c r="AU115" s="67">
        <f t="shared" si="6"/>
        <v>0</v>
      </c>
      <c r="AV115" s="158">
        <f t="shared" si="7"/>
        <v>0</v>
      </c>
    </row>
    <row r="116" spans="1:51" ht="12" customHeight="1">
      <c r="A116" s="159"/>
      <c r="B116" s="4" t="str">
        <f>②国語!B116</f>
        <v>3-31</v>
      </c>
      <c r="C116" s="170">
        <v>0</v>
      </c>
      <c r="D116" s="244"/>
      <c r="E116" s="243"/>
      <c r="F116" s="241"/>
      <c r="G116" s="243"/>
      <c r="H116" s="242"/>
      <c r="I116" s="589"/>
      <c r="J116" s="241"/>
      <c r="K116" s="241"/>
      <c r="L116" s="243"/>
      <c r="M116" s="245"/>
      <c r="N116" s="244"/>
      <c r="O116" s="243"/>
      <c r="P116" s="243"/>
      <c r="Q116" s="243"/>
      <c r="R116" s="242"/>
      <c r="S116" s="244"/>
      <c r="T116" s="241"/>
      <c r="U116" s="243"/>
      <c r="V116" s="241"/>
      <c r="W116" s="245"/>
      <c r="X116" s="385"/>
      <c r="Y116" s="243"/>
      <c r="Z116" s="243"/>
      <c r="AA116" s="243"/>
      <c r="AB116" s="245"/>
      <c r="AC116" s="589"/>
      <c r="AD116" s="243"/>
      <c r="AE116" s="241"/>
      <c r="AF116" s="243"/>
      <c r="AG116" s="242"/>
      <c r="AH116" s="459"/>
      <c r="AI116" s="243"/>
      <c r="AJ116" s="243"/>
      <c r="AK116" s="241"/>
      <c r="AL116" s="243"/>
      <c r="AM116" s="244"/>
      <c r="AN116" s="241"/>
      <c r="AO116" s="243"/>
      <c r="AP116" s="241"/>
      <c r="AQ116" s="242"/>
      <c r="AR116" s="171"/>
      <c r="AS116" s="164">
        <f t="shared" si="4"/>
        <v>0</v>
      </c>
      <c r="AT116" s="317">
        <f t="shared" si="5"/>
        <v>0</v>
      </c>
      <c r="AU116" s="88">
        <f t="shared" si="6"/>
        <v>0</v>
      </c>
      <c r="AV116" s="152">
        <f t="shared" si="7"/>
        <v>0</v>
      </c>
    </row>
    <row r="117" spans="1:51" ht="12" customHeight="1">
      <c r="A117" s="153"/>
      <c r="B117" s="36" t="str">
        <f>②国語!B117</f>
        <v>3-32</v>
      </c>
      <c r="C117" s="40">
        <v>1</v>
      </c>
      <c r="D117" s="249"/>
      <c r="E117" s="248"/>
      <c r="F117" s="246"/>
      <c r="G117" s="248"/>
      <c r="H117" s="247"/>
      <c r="I117" s="590"/>
      <c r="J117" s="246"/>
      <c r="K117" s="246"/>
      <c r="L117" s="248"/>
      <c r="M117" s="250"/>
      <c r="N117" s="249"/>
      <c r="O117" s="248"/>
      <c r="P117" s="248"/>
      <c r="Q117" s="248"/>
      <c r="R117" s="247"/>
      <c r="S117" s="249"/>
      <c r="T117" s="246"/>
      <c r="U117" s="248"/>
      <c r="V117" s="246"/>
      <c r="W117" s="250"/>
      <c r="X117" s="386"/>
      <c r="Y117" s="248"/>
      <c r="Z117" s="248"/>
      <c r="AA117" s="248"/>
      <c r="AB117" s="250"/>
      <c r="AC117" s="590"/>
      <c r="AD117" s="248"/>
      <c r="AE117" s="246"/>
      <c r="AF117" s="248"/>
      <c r="AG117" s="247"/>
      <c r="AH117" s="460"/>
      <c r="AI117" s="248"/>
      <c r="AJ117" s="248"/>
      <c r="AK117" s="246"/>
      <c r="AL117" s="248"/>
      <c r="AM117" s="249"/>
      <c r="AN117" s="246"/>
      <c r="AO117" s="248"/>
      <c r="AP117" s="246"/>
      <c r="AQ117" s="247"/>
      <c r="AR117" s="41"/>
      <c r="AS117" s="164">
        <f t="shared" si="4"/>
        <v>0</v>
      </c>
      <c r="AT117" s="317">
        <f t="shared" si="5"/>
        <v>0</v>
      </c>
      <c r="AU117" s="88">
        <f t="shared" si="6"/>
        <v>0</v>
      </c>
      <c r="AV117" s="152">
        <f t="shared" si="7"/>
        <v>0</v>
      </c>
    </row>
    <row r="118" spans="1:51" ht="12" customHeight="1">
      <c r="A118" s="153"/>
      <c r="B118" s="36" t="str">
        <f>②国語!B118</f>
        <v>3-33</v>
      </c>
      <c r="C118" s="40">
        <v>0</v>
      </c>
      <c r="D118" s="249"/>
      <c r="E118" s="248"/>
      <c r="F118" s="246"/>
      <c r="G118" s="248"/>
      <c r="H118" s="247"/>
      <c r="I118" s="590"/>
      <c r="J118" s="246"/>
      <c r="K118" s="246"/>
      <c r="L118" s="248"/>
      <c r="M118" s="250"/>
      <c r="N118" s="249"/>
      <c r="O118" s="248"/>
      <c r="P118" s="248"/>
      <c r="Q118" s="248"/>
      <c r="R118" s="247"/>
      <c r="S118" s="249"/>
      <c r="T118" s="246"/>
      <c r="U118" s="248"/>
      <c r="V118" s="246"/>
      <c r="W118" s="250"/>
      <c r="X118" s="386"/>
      <c r="Y118" s="248"/>
      <c r="Z118" s="248"/>
      <c r="AA118" s="248"/>
      <c r="AB118" s="250"/>
      <c r="AC118" s="590"/>
      <c r="AD118" s="248"/>
      <c r="AE118" s="246"/>
      <c r="AF118" s="248"/>
      <c r="AG118" s="247"/>
      <c r="AH118" s="460"/>
      <c r="AI118" s="248"/>
      <c r="AJ118" s="248"/>
      <c r="AK118" s="246"/>
      <c r="AL118" s="248"/>
      <c r="AM118" s="249"/>
      <c r="AN118" s="246"/>
      <c r="AO118" s="248"/>
      <c r="AP118" s="246"/>
      <c r="AQ118" s="247"/>
      <c r="AR118" s="41"/>
      <c r="AS118" s="164">
        <f t="shared" si="4"/>
        <v>0</v>
      </c>
      <c r="AT118" s="317">
        <f t="shared" si="5"/>
        <v>0</v>
      </c>
      <c r="AU118" s="88">
        <f t="shared" si="6"/>
        <v>0</v>
      </c>
      <c r="AV118" s="152">
        <f t="shared" si="7"/>
        <v>0</v>
      </c>
    </row>
    <row r="119" spans="1:51" ht="12" customHeight="1">
      <c r="A119" s="153"/>
      <c r="B119" s="36" t="str">
        <f>②国語!B119</f>
        <v>3-34</v>
      </c>
      <c r="C119" s="40">
        <v>1</v>
      </c>
      <c r="D119" s="249"/>
      <c r="E119" s="248"/>
      <c r="F119" s="246"/>
      <c r="G119" s="248"/>
      <c r="H119" s="247"/>
      <c r="I119" s="590"/>
      <c r="J119" s="246"/>
      <c r="K119" s="246"/>
      <c r="L119" s="248"/>
      <c r="M119" s="250"/>
      <c r="N119" s="249"/>
      <c r="O119" s="248"/>
      <c r="P119" s="248"/>
      <c r="Q119" s="248"/>
      <c r="R119" s="247"/>
      <c r="S119" s="249"/>
      <c r="T119" s="246"/>
      <c r="U119" s="248"/>
      <c r="V119" s="246"/>
      <c r="W119" s="250"/>
      <c r="X119" s="386"/>
      <c r="Y119" s="248"/>
      <c r="Z119" s="248"/>
      <c r="AA119" s="248"/>
      <c r="AB119" s="250"/>
      <c r="AC119" s="590"/>
      <c r="AD119" s="248"/>
      <c r="AE119" s="246"/>
      <c r="AF119" s="248"/>
      <c r="AG119" s="247"/>
      <c r="AH119" s="460"/>
      <c r="AI119" s="248"/>
      <c r="AJ119" s="248"/>
      <c r="AK119" s="246"/>
      <c r="AL119" s="248"/>
      <c r="AM119" s="249"/>
      <c r="AN119" s="246"/>
      <c r="AO119" s="248"/>
      <c r="AP119" s="246"/>
      <c r="AQ119" s="247"/>
      <c r="AR119" s="41"/>
      <c r="AS119" s="164">
        <f t="shared" si="4"/>
        <v>0</v>
      </c>
      <c r="AT119" s="317">
        <f t="shared" si="5"/>
        <v>0</v>
      </c>
      <c r="AU119" s="88">
        <f t="shared" si="6"/>
        <v>0</v>
      </c>
      <c r="AV119" s="152">
        <f t="shared" si="7"/>
        <v>0</v>
      </c>
    </row>
    <row r="120" spans="1:51" ht="12" customHeight="1" thickBot="1">
      <c r="A120" s="154"/>
      <c r="B120" s="37" t="str">
        <f>②国語!B120</f>
        <v>3-35</v>
      </c>
      <c r="C120" s="47">
        <v>0</v>
      </c>
      <c r="D120" s="254"/>
      <c r="E120" s="253"/>
      <c r="F120" s="251"/>
      <c r="G120" s="253"/>
      <c r="H120" s="252"/>
      <c r="I120" s="591"/>
      <c r="J120" s="251"/>
      <c r="K120" s="251"/>
      <c r="L120" s="253"/>
      <c r="M120" s="255"/>
      <c r="N120" s="254"/>
      <c r="O120" s="253"/>
      <c r="P120" s="253"/>
      <c r="Q120" s="253"/>
      <c r="R120" s="252"/>
      <c r="S120" s="254"/>
      <c r="T120" s="251"/>
      <c r="U120" s="253"/>
      <c r="V120" s="251"/>
      <c r="W120" s="255"/>
      <c r="X120" s="387"/>
      <c r="Y120" s="253"/>
      <c r="Z120" s="253"/>
      <c r="AA120" s="253"/>
      <c r="AB120" s="255"/>
      <c r="AC120" s="591"/>
      <c r="AD120" s="253"/>
      <c r="AE120" s="251"/>
      <c r="AF120" s="253"/>
      <c r="AG120" s="252"/>
      <c r="AH120" s="461"/>
      <c r="AI120" s="253"/>
      <c r="AJ120" s="253"/>
      <c r="AK120" s="251"/>
      <c r="AL120" s="253"/>
      <c r="AM120" s="254"/>
      <c r="AN120" s="251"/>
      <c r="AO120" s="253"/>
      <c r="AP120" s="251"/>
      <c r="AQ120" s="252"/>
      <c r="AR120" s="48"/>
      <c r="AS120" s="165">
        <f t="shared" si="4"/>
        <v>0</v>
      </c>
      <c r="AT120" s="318">
        <f t="shared" si="5"/>
        <v>0</v>
      </c>
      <c r="AU120" s="69">
        <f t="shared" si="6"/>
        <v>0</v>
      </c>
      <c r="AV120" s="155">
        <f t="shared" si="7"/>
        <v>0</v>
      </c>
    </row>
    <row r="121" spans="1:51" ht="12" customHeight="1">
      <c r="A121" s="156"/>
      <c r="B121" s="5" t="str">
        <f>②国語!B121</f>
        <v>3-36</v>
      </c>
      <c r="C121" s="90">
        <v>1</v>
      </c>
      <c r="D121" s="244"/>
      <c r="E121" s="243"/>
      <c r="F121" s="241"/>
      <c r="G121" s="243"/>
      <c r="H121" s="242"/>
      <c r="I121" s="589"/>
      <c r="J121" s="241"/>
      <c r="K121" s="241"/>
      <c r="L121" s="243"/>
      <c r="M121" s="245"/>
      <c r="N121" s="244"/>
      <c r="O121" s="243"/>
      <c r="P121" s="243"/>
      <c r="Q121" s="243"/>
      <c r="R121" s="242"/>
      <c r="S121" s="244"/>
      <c r="T121" s="241"/>
      <c r="U121" s="243"/>
      <c r="V121" s="241"/>
      <c r="W121" s="245"/>
      <c r="X121" s="385"/>
      <c r="Y121" s="243"/>
      <c r="Z121" s="243"/>
      <c r="AA121" s="243"/>
      <c r="AB121" s="245"/>
      <c r="AC121" s="589"/>
      <c r="AD121" s="243"/>
      <c r="AE121" s="241"/>
      <c r="AF121" s="243"/>
      <c r="AG121" s="242"/>
      <c r="AH121" s="459"/>
      <c r="AI121" s="243"/>
      <c r="AJ121" s="243"/>
      <c r="AK121" s="241"/>
      <c r="AL121" s="243"/>
      <c r="AM121" s="244"/>
      <c r="AN121" s="241"/>
      <c r="AO121" s="243"/>
      <c r="AP121" s="241"/>
      <c r="AQ121" s="242"/>
      <c r="AR121" s="91"/>
      <c r="AS121" s="164">
        <f t="shared" si="4"/>
        <v>0</v>
      </c>
      <c r="AT121" s="317">
        <f t="shared" si="5"/>
        <v>0</v>
      </c>
      <c r="AU121" s="88">
        <f t="shared" si="6"/>
        <v>0</v>
      </c>
      <c r="AV121" s="152">
        <f t="shared" si="7"/>
        <v>0</v>
      </c>
    </row>
    <row r="122" spans="1:51" ht="12" customHeight="1">
      <c r="A122" s="153"/>
      <c r="B122" s="36" t="str">
        <f>②国語!B122</f>
        <v>3-37</v>
      </c>
      <c r="C122" s="40">
        <v>0</v>
      </c>
      <c r="D122" s="249"/>
      <c r="E122" s="248"/>
      <c r="F122" s="246"/>
      <c r="G122" s="248"/>
      <c r="H122" s="247"/>
      <c r="I122" s="590"/>
      <c r="J122" s="246"/>
      <c r="K122" s="246"/>
      <c r="L122" s="248"/>
      <c r="M122" s="250"/>
      <c r="N122" s="249"/>
      <c r="O122" s="248"/>
      <c r="P122" s="248"/>
      <c r="Q122" s="248"/>
      <c r="R122" s="247"/>
      <c r="S122" s="249"/>
      <c r="T122" s="246"/>
      <c r="U122" s="248"/>
      <c r="V122" s="246"/>
      <c r="W122" s="250"/>
      <c r="X122" s="386"/>
      <c r="Y122" s="248"/>
      <c r="Z122" s="248"/>
      <c r="AA122" s="248"/>
      <c r="AB122" s="250"/>
      <c r="AC122" s="590"/>
      <c r="AD122" s="248"/>
      <c r="AE122" s="246"/>
      <c r="AF122" s="248"/>
      <c r="AG122" s="247"/>
      <c r="AH122" s="460"/>
      <c r="AI122" s="248"/>
      <c r="AJ122" s="248"/>
      <c r="AK122" s="246"/>
      <c r="AL122" s="248"/>
      <c r="AM122" s="249"/>
      <c r="AN122" s="246"/>
      <c r="AO122" s="248"/>
      <c r="AP122" s="246"/>
      <c r="AQ122" s="247"/>
      <c r="AR122" s="41"/>
      <c r="AS122" s="164">
        <f t="shared" si="4"/>
        <v>0</v>
      </c>
      <c r="AT122" s="317">
        <f t="shared" si="5"/>
        <v>0</v>
      </c>
      <c r="AU122" s="88">
        <f t="shared" si="6"/>
        <v>0</v>
      </c>
      <c r="AV122" s="152">
        <f t="shared" si="7"/>
        <v>0</v>
      </c>
    </row>
    <row r="123" spans="1:51" ht="12" customHeight="1">
      <c r="A123" s="153"/>
      <c r="B123" s="36" t="str">
        <f>②国語!B123</f>
        <v>3-38</v>
      </c>
      <c r="C123" s="40">
        <v>1</v>
      </c>
      <c r="D123" s="249"/>
      <c r="E123" s="248"/>
      <c r="F123" s="246"/>
      <c r="G123" s="248"/>
      <c r="H123" s="247"/>
      <c r="I123" s="590"/>
      <c r="J123" s="246"/>
      <c r="K123" s="246"/>
      <c r="L123" s="248"/>
      <c r="M123" s="250"/>
      <c r="N123" s="249"/>
      <c r="O123" s="248"/>
      <c r="P123" s="248"/>
      <c r="Q123" s="248"/>
      <c r="R123" s="247"/>
      <c r="S123" s="249"/>
      <c r="T123" s="246"/>
      <c r="U123" s="248"/>
      <c r="V123" s="246"/>
      <c r="W123" s="250"/>
      <c r="X123" s="386"/>
      <c r="Y123" s="248"/>
      <c r="Z123" s="248"/>
      <c r="AA123" s="248"/>
      <c r="AB123" s="250"/>
      <c r="AC123" s="590"/>
      <c r="AD123" s="248"/>
      <c r="AE123" s="246"/>
      <c r="AF123" s="248"/>
      <c r="AG123" s="247"/>
      <c r="AH123" s="460"/>
      <c r="AI123" s="248"/>
      <c r="AJ123" s="248"/>
      <c r="AK123" s="246"/>
      <c r="AL123" s="248"/>
      <c r="AM123" s="249"/>
      <c r="AN123" s="246"/>
      <c r="AO123" s="248"/>
      <c r="AP123" s="246"/>
      <c r="AQ123" s="247"/>
      <c r="AR123" s="41"/>
      <c r="AS123" s="164">
        <f t="shared" si="4"/>
        <v>0</v>
      </c>
      <c r="AT123" s="317">
        <f t="shared" si="5"/>
        <v>0</v>
      </c>
      <c r="AU123" s="88">
        <f t="shared" si="6"/>
        <v>0</v>
      </c>
      <c r="AV123" s="152">
        <f t="shared" si="7"/>
        <v>0</v>
      </c>
    </row>
    <row r="124" spans="1:51" ht="12" customHeight="1">
      <c r="A124" s="153"/>
      <c r="B124" s="36" t="str">
        <f>②国語!B124</f>
        <v>3-39</v>
      </c>
      <c r="C124" s="40">
        <v>0</v>
      </c>
      <c r="D124" s="249"/>
      <c r="E124" s="248"/>
      <c r="F124" s="246"/>
      <c r="G124" s="248"/>
      <c r="H124" s="247"/>
      <c r="I124" s="590"/>
      <c r="J124" s="246"/>
      <c r="K124" s="246"/>
      <c r="L124" s="248"/>
      <c r="M124" s="250"/>
      <c r="N124" s="249"/>
      <c r="O124" s="248"/>
      <c r="P124" s="248"/>
      <c r="Q124" s="248"/>
      <c r="R124" s="247"/>
      <c r="S124" s="249"/>
      <c r="T124" s="246"/>
      <c r="U124" s="248"/>
      <c r="V124" s="246"/>
      <c r="W124" s="250"/>
      <c r="X124" s="386"/>
      <c r="Y124" s="248"/>
      <c r="Z124" s="248"/>
      <c r="AA124" s="248"/>
      <c r="AB124" s="250"/>
      <c r="AC124" s="590"/>
      <c r="AD124" s="248"/>
      <c r="AE124" s="246"/>
      <c r="AF124" s="248"/>
      <c r="AG124" s="247"/>
      <c r="AH124" s="460"/>
      <c r="AI124" s="248"/>
      <c r="AJ124" s="248"/>
      <c r="AK124" s="246"/>
      <c r="AL124" s="248"/>
      <c r="AM124" s="249"/>
      <c r="AN124" s="246"/>
      <c r="AO124" s="248"/>
      <c r="AP124" s="246"/>
      <c r="AQ124" s="247"/>
      <c r="AR124" s="41"/>
      <c r="AS124" s="164">
        <f t="shared" si="4"/>
        <v>0</v>
      </c>
      <c r="AT124" s="317">
        <f t="shared" si="5"/>
        <v>0</v>
      </c>
      <c r="AU124" s="88">
        <f t="shared" si="6"/>
        <v>0</v>
      </c>
      <c r="AV124" s="152">
        <f t="shared" si="7"/>
        <v>0</v>
      </c>
      <c r="AX124" s="24"/>
      <c r="AY124" s="24"/>
    </row>
    <row r="125" spans="1:51" ht="12" customHeight="1" thickBot="1">
      <c r="A125" s="157"/>
      <c r="B125" s="6" t="str">
        <f>②国語!B125</f>
        <v>3-40</v>
      </c>
      <c r="C125" s="1">
        <v>1</v>
      </c>
      <c r="D125" s="201"/>
      <c r="E125" s="199"/>
      <c r="F125" s="197"/>
      <c r="G125" s="199"/>
      <c r="H125" s="200"/>
      <c r="I125" s="592"/>
      <c r="J125" s="197"/>
      <c r="K125" s="197"/>
      <c r="L125" s="199"/>
      <c r="M125" s="198"/>
      <c r="N125" s="201"/>
      <c r="O125" s="199"/>
      <c r="P125" s="199"/>
      <c r="Q125" s="199"/>
      <c r="R125" s="200"/>
      <c r="S125" s="201"/>
      <c r="T125" s="197"/>
      <c r="U125" s="199"/>
      <c r="V125" s="197"/>
      <c r="W125" s="198"/>
      <c r="X125" s="388"/>
      <c r="Y125" s="199"/>
      <c r="Z125" s="199"/>
      <c r="AA125" s="199"/>
      <c r="AB125" s="198"/>
      <c r="AC125" s="592"/>
      <c r="AD125" s="199"/>
      <c r="AE125" s="197"/>
      <c r="AF125" s="199"/>
      <c r="AG125" s="200"/>
      <c r="AH125" s="462"/>
      <c r="AI125" s="199"/>
      <c r="AJ125" s="199"/>
      <c r="AK125" s="197"/>
      <c r="AL125" s="199"/>
      <c r="AM125" s="201"/>
      <c r="AN125" s="197"/>
      <c r="AO125" s="199"/>
      <c r="AP125" s="197"/>
      <c r="AQ125" s="200"/>
      <c r="AR125" s="109"/>
      <c r="AS125" s="166">
        <f t="shared" si="4"/>
        <v>0</v>
      </c>
      <c r="AT125" s="319">
        <f t="shared" si="5"/>
        <v>0</v>
      </c>
      <c r="AU125" s="67">
        <f t="shared" si="6"/>
        <v>0</v>
      </c>
      <c r="AV125" s="158">
        <f t="shared" si="7"/>
        <v>0</v>
      </c>
      <c r="AX125" s="24"/>
      <c r="AY125" s="24"/>
    </row>
    <row r="126" spans="1:51" ht="12" customHeight="1">
      <c r="A126" s="151"/>
      <c r="B126" s="89" t="str">
        <f>②国語!B126</f>
        <v>4-01</v>
      </c>
      <c r="C126" s="90">
        <v>0</v>
      </c>
      <c r="D126" s="244"/>
      <c r="E126" s="243"/>
      <c r="F126" s="241"/>
      <c r="G126" s="243"/>
      <c r="H126" s="242"/>
      <c r="I126" s="589"/>
      <c r="J126" s="241"/>
      <c r="K126" s="241"/>
      <c r="L126" s="243"/>
      <c r="M126" s="245"/>
      <c r="N126" s="244"/>
      <c r="O126" s="243"/>
      <c r="P126" s="243"/>
      <c r="Q126" s="243"/>
      <c r="R126" s="242"/>
      <c r="S126" s="244"/>
      <c r="T126" s="241"/>
      <c r="U126" s="243"/>
      <c r="V126" s="241"/>
      <c r="W126" s="245"/>
      <c r="X126" s="385"/>
      <c r="Y126" s="243"/>
      <c r="Z126" s="243"/>
      <c r="AA126" s="243"/>
      <c r="AB126" s="245"/>
      <c r="AC126" s="589"/>
      <c r="AD126" s="243"/>
      <c r="AE126" s="241"/>
      <c r="AF126" s="243"/>
      <c r="AG126" s="242"/>
      <c r="AH126" s="459"/>
      <c r="AI126" s="243"/>
      <c r="AJ126" s="243"/>
      <c r="AK126" s="241"/>
      <c r="AL126" s="243"/>
      <c r="AM126" s="244"/>
      <c r="AN126" s="241"/>
      <c r="AO126" s="243"/>
      <c r="AP126" s="241"/>
      <c r="AQ126" s="242"/>
      <c r="AR126" s="91"/>
      <c r="AS126" s="164">
        <f t="shared" si="4"/>
        <v>0</v>
      </c>
      <c r="AT126" s="317">
        <f t="shared" si="5"/>
        <v>0</v>
      </c>
      <c r="AU126" s="88">
        <f t="shared" si="6"/>
        <v>0</v>
      </c>
      <c r="AV126" s="152">
        <f t="shared" si="7"/>
        <v>0</v>
      </c>
      <c r="AX126" s="24"/>
      <c r="AY126" s="24"/>
    </row>
    <row r="127" spans="1:51" ht="12" customHeight="1">
      <c r="A127" s="153"/>
      <c r="B127" s="36" t="str">
        <f>②国語!B127</f>
        <v>4-02</v>
      </c>
      <c r="C127" s="40">
        <v>1</v>
      </c>
      <c r="D127" s="249"/>
      <c r="E127" s="248"/>
      <c r="F127" s="246"/>
      <c r="G127" s="248"/>
      <c r="H127" s="247"/>
      <c r="I127" s="590"/>
      <c r="J127" s="246"/>
      <c r="K127" s="246"/>
      <c r="L127" s="248"/>
      <c r="M127" s="250"/>
      <c r="N127" s="249"/>
      <c r="O127" s="248"/>
      <c r="P127" s="248"/>
      <c r="Q127" s="248"/>
      <c r="R127" s="247"/>
      <c r="S127" s="249"/>
      <c r="T127" s="246"/>
      <c r="U127" s="248"/>
      <c r="V127" s="246"/>
      <c r="W127" s="250"/>
      <c r="X127" s="386"/>
      <c r="Y127" s="248"/>
      <c r="Z127" s="248"/>
      <c r="AA127" s="248"/>
      <c r="AB127" s="250"/>
      <c r="AC127" s="590"/>
      <c r="AD127" s="248"/>
      <c r="AE127" s="246"/>
      <c r="AF127" s="248"/>
      <c r="AG127" s="247"/>
      <c r="AH127" s="460"/>
      <c r="AI127" s="248"/>
      <c r="AJ127" s="248"/>
      <c r="AK127" s="246"/>
      <c r="AL127" s="248"/>
      <c r="AM127" s="249"/>
      <c r="AN127" s="246"/>
      <c r="AO127" s="248"/>
      <c r="AP127" s="246"/>
      <c r="AQ127" s="247"/>
      <c r="AR127" s="41"/>
      <c r="AS127" s="164">
        <f t="shared" si="4"/>
        <v>0</v>
      </c>
      <c r="AT127" s="317">
        <f t="shared" si="5"/>
        <v>0</v>
      </c>
      <c r="AU127" s="88">
        <f t="shared" si="6"/>
        <v>0</v>
      </c>
      <c r="AV127" s="152">
        <f t="shared" si="7"/>
        <v>0</v>
      </c>
      <c r="AX127" s="24"/>
      <c r="AY127" s="24"/>
    </row>
    <row r="128" spans="1:51" ht="12" customHeight="1">
      <c r="A128" s="153"/>
      <c r="B128" s="36" t="str">
        <f>②国語!B128</f>
        <v>4-03</v>
      </c>
      <c r="C128" s="40">
        <v>0</v>
      </c>
      <c r="D128" s="249"/>
      <c r="E128" s="248"/>
      <c r="F128" s="246"/>
      <c r="G128" s="248"/>
      <c r="H128" s="247"/>
      <c r="I128" s="590"/>
      <c r="J128" s="246"/>
      <c r="K128" s="246"/>
      <c r="L128" s="248"/>
      <c r="M128" s="250"/>
      <c r="N128" s="249"/>
      <c r="O128" s="248"/>
      <c r="P128" s="248"/>
      <c r="Q128" s="248"/>
      <c r="R128" s="247"/>
      <c r="S128" s="249"/>
      <c r="T128" s="246"/>
      <c r="U128" s="248"/>
      <c r="V128" s="246"/>
      <c r="W128" s="250"/>
      <c r="X128" s="386"/>
      <c r="Y128" s="248"/>
      <c r="Z128" s="248"/>
      <c r="AA128" s="248"/>
      <c r="AB128" s="250"/>
      <c r="AC128" s="590"/>
      <c r="AD128" s="248"/>
      <c r="AE128" s="246"/>
      <c r="AF128" s="248"/>
      <c r="AG128" s="247"/>
      <c r="AH128" s="460"/>
      <c r="AI128" s="248"/>
      <c r="AJ128" s="248"/>
      <c r="AK128" s="246"/>
      <c r="AL128" s="248"/>
      <c r="AM128" s="249"/>
      <c r="AN128" s="246"/>
      <c r="AO128" s="248"/>
      <c r="AP128" s="246"/>
      <c r="AQ128" s="247"/>
      <c r="AR128" s="41"/>
      <c r="AS128" s="164">
        <f t="shared" si="4"/>
        <v>0</v>
      </c>
      <c r="AT128" s="317">
        <f t="shared" si="5"/>
        <v>0</v>
      </c>
      <c r="AU128" s="88">
        <f t="shared" si="6"/>
        <v>0</v>
      </c>
      <c r="AV128" s="152">
        <f t="shared" si="7"/>
        <v>0</v>
      </c>
      <c r="AX128" s="24"/>
      <c r="AY128" s="24"/>
    </row>
    <row r="129" spans="1:51" ht="12" customHeight="1">
      <c r="A129" s="153"/>
      <c r="B129" s="36" t="str">
        <f>②国語!B129</f>
        <v>4-04</v>
      </c>
      <c r="C129" s="40">
        <v>1</v>
      </c>
      <c r="D129" s="249"/>
      <c r="E129" s="248"/>
      <c r="F129" s="246"/>
      <c r="G129" s="248"/>
      <c r="H129" s="247"/>
      <c r="I129" s="590"/>
      <c r="J129" s="246"/>
      <c r="K129" s="246"/>
      <c r="L129" s="248"/>
      <c r="M129" s="250"/>
      <c r="N129" s="249"/>
      <c r="O129" s="248"/>
      <c r="P129" s="248"/>
      <c r="Q129" s="248"/>
      <c r="R129" s="247"/>
      <c r="S129" s="249"/>
      <c r="T129" s="246"/>
      <c r="U129" s="248"/>
      <c r="V129" s="246"/>
      <c r="W129" s="250"/>
      <c r="X129" s="386"/>
      <c r="Y129" s="248"/>
      <c r="Z129" s="248"/>
      <c r="AA129" s="248"/>
      <c r="AB129" s="250"/>
      <c r="AC129" s="590"/>
      <c r="AD129" s="248"/>
      <c r="AE129" s="246"/>
      <c r="AF129" s="248"/>
      <c r="AG129" s="247"/>
      <c r="AH129" s="460"/>
      <c r="AI129" s="248"/>
      <c r="AJ129" s="248"/>
      <c r="AK129" s="246"/>
      <c r="AL129" s="248"/>
      <c r="AM129" s="249"/>
      <c r="AN129" s="246"/>
      <c r="AO129" s="248"/>
      <c r="AP129" s="246"/>
      <c r="AQ129" s="247"/>
      <c r="AR129" s="41"/>
      <c r="AS129" s="164">
        <f t="shared" si="4"/>
        <v>0</v>
      </c>
      <c r="AT129" s="317">
        <f t="shared" si="5"/>
        <v>0</v>
      </c>
      <c r="AU129" s="88">
        <f t="shared" si="6"/>
        <v>0</v>
      </c>
      <c r="AV129" s="152">
        <f t="shared" si="7"/>
        <v>0</v>
      </c>
      <c r="AX129" s="24"/>
      <c r="AY129" s="24"/>
    </row>
    <row r="130" spans="1:51" ht="12" customHeight="1" thickBot="1">
      <c r="A130" s="154"/>
      <c r="B130" s="37" t="str">
        <f>②国語!B130</f>
        <v>4-05</v>
      </c>
      <c r="C130" s="47">
        <v>0</v>
      </c>
      <c r="D130" s="254"/>
      <c r="E130" s="253"/>
      <c r="F130" s="251"/>
      <c r="G130" s="253"/>
      <c r="H130" s="252"/>
      <c r="I130" s="591"/>
      <c r="J130" s="251"/>
      <c r="K130" s="251"/>
      <c r="L130" s="253"/>
      <c r="M130" s="255"/>
      <c r="N130" s="254"/>
      <c r="O130" s="253"/>
      <c r="P130" s="253"/>
      <c r="Q130" s="253"/>
      <c r="R130" s="252"/>
      <c r="S130" s="254"/>
      <c r="T130" s="251"/>
      <c r="U130" s="253"/>
      <c r="V130" s="251"/>
      <c r="W130" s="255"/>
      <c r="X130" s="387"/>
      <c r="Y130" s="253"/>
      <c r="Z130" s="253"/>
      <c r="AA130" s="253"/>
      <c r="AB130" s="255"/>
      <c r="AC130" s="591"/>
      <c r="AD130" s="253"/>
      <c r="AE130" s="251"/>
      <c r="AF130" s="253"/>
      <c r="AG130" s="252"/>
      <c r="AH130" s="461"/>
      <c r="AI130" s="253"/>
      <c r="AJ130" s="253"/>
      <c r="AK130" s="251"/>
      <c r="AL130" s="253"/>
      <c r="AM130" s="254"/>
      <c r="AN130" s="251"/>
      <c r="AO130" s="253"/>
      <c r="AP130" s="251"/>
      <c r="AQ130" s="252"/>
      <c r="AR130" s="48"/>
      <c r="AS130" s="165">
        <f t="shared" si="4"/>
        <v>0</v>
      </c>
      <c r="AT130" s="318">
        <f t="shared" si="5"/>
        <v>0</v>
      </c>
      <c r="AU130" s="69">
        <f t="shared" si="6"/>
        <v>0</v>
      </c>
      <c r="AV130" s="155">
        <f t="shared" si="7"/>
        <v>0</v>
      </c>
      <c r="AX130" s="24"/>
      <c r="AY130" s="24"/>
    </row>
    <row r="131" spans="1:51" ht="12" customHeight="1">
      <c r="A131" s="156"/>
      <c r="B131" s="5" t="str">
        <f>②国語!B131</f>
        <v>4-06</v>
      </c>
      <c r="C131" s="90">
        <v>1</v>
      </c>
      <c r="D131" s="244"/>
      <c r="E131" s="243"/>
      <c r="F131" s="241"/>
      <c r="G131" s="243"/>
      <c r="H131" s="242"/>
      <c r="I131" s="589"/>
      <c r="J131" s="241"/>
      <c r="K131" s="241"/>
      <c r="L131" s="243"/>
      <c r="M131" s="245"/>
      <c r="N131" s="244"/>
      <c r="O131" s="243"/>
      <c r="P131" s="243"/>
      <c r="Q131" s="243"/>
      <c r="R131" s="242"/>
      <c r="S131" s="244"/>
      <c r="T131" s="241"/>
      <c r="U131" s="243"/>
      <c r="V131" s="241"/>
      <c r="W131" s="245"/>
      <c r="X131" s="385"/>
      <c r="Y131" s="243"/>
      <c r="Z131" s="243"/>
      <c r="AA131" s="243"/>
      <c r="AB131" s="245"/>
      <c r="AC131" s="589"/>
      <c r="AD131" s="243"/>
      <c r="AE131" s="241"/>
      <c r="AF131" s="243"/>
      <c r="AG131" s="242"/>
      <c r="AH131" s="459"/>
      <c r="AI131" s="243"/>
      <c r="AJ131" s="243"/>
      <c r="AK131" s="241"/>
      <c r="AL131" s="243"/>
      <c r="AM131" s="244"/>
      <c r="AN131" s="241"/>
      <c r="AO131" s="243"/>
      <c r="AP131" s="241"/>
      <c r="AQ131" s="242"/>
      <c r="AR131" s="91"/>
      <c r="AS131" s="164">
        <f t="shared" si="4"/>
        <v>0</v>
      </c>
      <c r="AT131" s="317">
        <f t="shared" si="5"/>
        <v>0</v>
      </c>
      <c r="AU131" s="88">
        <f t="shared" si="6"/>
        <v>0</v>
      </c>
      <c r="AV131" s="152">
        <f t="shared" si="7"/>
        <v>0</v>
      </c>
      <c r="AX131" s="24"/>
      <c r="AY131" s="24"/>
    </row>
    <row r="132" spans="1:51" ht="12" customHeight="1">
      <c r="A132" s="153"/>
      <c r="B132" s="36" t="str">
        <f>②国語!B132</f>
        <v>4-07</v>
      </c>
      <c r="C132" s="40">
        <v>0</v>
      </c>
      <c r="D132" s="249"/>
      <c r="E132" s="248"/>
      <c r="F132" s="246"/>
      <c r="G132" s="248"/>
      <c r="H132" s="247"/>
      <c r="I132" s="590"/>
      <c r="J132" s="246"/>
      <c r="K132" s="246"/>
      <c r="L132" s="248"/>
      <c r="M132" s="250"/>
      <c r="N132" s="249"/>
      <c r="O132" s="248"/>
      <c r="P132" s="248"/>
      <c r="Q132" s="248"/>
      <c r="R132" s="247"/>
      <c r="S132" s="249"/>
      <c r="T132" s="246"/>
      <c r="U132" s="248"/>
      <c r="V132" s="246"/>
      <c r="W132" s="250"/>
      <c r="X132" s="386"/>
      <c r="Y132" s="248"/>
      <c r="Z132" s="248"/>
      <c r="AA132" s="248"/>
      <c r="AB132" s="250"/>
      <c r="AC132" s="590"/>
      <c r="AD132" s="248"/>
      <c r="AE132" s="246"/>
      <c r="AF132" s="248"/>
      <c r="AG132" s="247"/>
      <c r="AH132" s="460"/>
      <c r="AI132" s="248"/>
      <c r="AJ132" s="248"/>
      <c r="AK132" s="246"/>
      <c r="AL132" s="248"/>
      <c r="AM132" s="249"/>
      <c r="AN132" s="246"/>
      <c r="AO132" s="248"/>
      <c r="AP132" s="246"/>
      <c r="AQ132" s="247"/>
      <c r="AR132" s="41"/>
      <c r="AS132" s="164">
        <f t="shared" si="4"/>
        <v>0</v>
      </c>
      <c r="AT132" s="317">
        <f t="shared" si="5"/>
        <v>0</v>
      </c>
      <c r="AU132" s="88">
        <f t="shared" si="6"/>
        <v>0</v>
      </c>
      <c r="AV132" s="152">
        <f t="shared" si="7"/>
        <v>0</v>
      </c>
      <c r="AX132" s="24"/>
      <c r="AY132" s="24"/>
    </row>
    <row r="133" spans="1:51" ht="12" customHeight="1">
      <c r="A133" s="153"/>
      <c r="B133" s="36" t="str">
        <f>②国語!B133</f>
        <v>4-08</v>
      </c>
      <c r="C133" s="40">
        <v>1</v>
      </c>
      <c r="D133" s="249"/>
      <c r="E133" s="248"/>
      <c r="F133" s="246"/>
      <c r="G133" s="248"/>
      <c r="H133" s="247"/>
      <c r="I133" s="590"/>
      <c r="J133" s="246"/>
      <c r="K133" s="246"/>
      <c r="L133" s="248"/>
      <c r="M133" s="250"/>
      <c r="N133" s="249"/>
      <c r="O133" s="248"/>
      <c r="P133" s="248"/>
      <c r="Q133" s="248"/>
      <c r="R133" s="247"/>
      <c r="S133" s="249"/>
      <c r="T133" s="246"/>
      <c r="U133" s="248"/>
      <c r="V133" s="246"/>
      <c r="W133" s="250"/>
      <c r="X133" s="386"/>
      <c r="Y133" s="248"/>
      <c r="Z133" s="248"/>
      <c r="AA133" s="248"/>
      <c r="AB133" s="250"/>
      <c r="AC133" s="590"/>
      <c r="AD133" s="248"/>
      <c r="AE133" s="246"/>
      <c r="AF133" s="248"/>
      <c r="AG133" s="247"/>
      <c r="AH133" s="460"/>
      <c r="AI133" s="248"/>
      <c r="AJ133" s="248"/>
      <c r="AK133" s="246"/>
      <c r="AL133" s="248"/>
      <c r="AM133" s="249"/>
      <c r="AN133" s="246"/>
      <c r="AO133" s="248"/>
      <c r="AP133" s="246"/>
      <c r="AQ133" s="247"/>
      <c r="AR133" s="41"/>
      <c r="AS133" s="164">
        <f t="shared" si="4"/>
        <v>0</v>
      </c>
      <c r="AT133" s="317">
        <f t="shared" si="5"/>
        <v>0</v>
      </c>
      <c r="AU133" s="88">
        <f t="shared" si="6"/>
        <v>0</v>
      </c>
      <c r="AV133" s="152">
        <f t="shared" si="7"/>
        <v>0</v>
      </c>
      <c r="AX133" s="24"/>
      <c r="AY133" s="24"/>
    </row>
    <row r="134" spans="1:51" ht="12" customHeight="1">
      <c r="A134" s="153"/>
      <c r="B134" s="36" t="str">
        <f>②国語!B134</f>
        <v>4-09</v>
      </c>
      <c r="C134" s="40">
        <v>0</v>
      </c>
      <c r="D134" s="249"/>
      <c r="E134" s="248"/>
      <c r="F134" s="246"/>
      <c r="G134" s="248"/>
      <c r="H134" s="247"/>
      <c r="I134" s="590"/>
      <c r="J134" s="246"/>
      <c r="K134" s="246"/>
      <c r="L134" s="248"/>
      <c r="M134" s="250"/>
      <c r="N134" s="249"/>
      <c r="O134" s="248"/>
      <c r="P134" s="248"/>
      <c r="Q134" s="248"/>
      <c r="R134" s="247"/>
      <c r="S134" s="249"/>
      <c r="T134" s="246"/>
      <c r="U134" s="248"/>
      <c r="V134" s="246"/>
      <c r="W134" s="250"/>
      <c r="X134" s="386"/>
      <c r="Y134" s="248"/>
      <c r="Z134" s="248"/>
      <c r="AA134" s="248"/>
      <c r="AB134" s="250"/>
      <c r="AC134" s="590"/>
      <c r="AD134" s="248"/>
      <c r="AE134" s="246"/>
      <c r="AF134" s="248"/>
      <c r="AG134" s="247"/>
      <c r="AH134" s="460"/>
      <c r="AI134" s="248"/>
      <c r="AJ134" s="248"/>
      <c r="AK134" s="246"/>
      <c r="AL134" s="248"/>
      <c r="AM134" s="249"/>
      <c r="AN134" s="246"/>
      <c r="AO134" s="248"/>
      <c r="AP134" s="246"/>
      <c r="AQ134" s="247"/>
      <c r="AR134" s="41"/>
      <c r="AS134" s="164">
        <f t="shared" si="4"/>
        <v>0</v>
      </c>
      <c r="AT134" s="317">
        <f t="shared" si="5"/>
        <v>0</v>
      </c>
      <c r="AU134" s="88">
        <f t="shared" si="6"/>
        <v>0</v>
      </c>
      <c r="AV134" s="152">
        <f t="shared" si="7"/>
        <v>0</v>
      </c>
      <c r="AX134" s="24"/>
      <c r="AY134" s="24"/>
    </row>
    <row r="135" spans="1:51" ht="12" customHeight="1" thickBot="1">
      <c r="A135" s="157"/>
      <c r="B135" s="6" t="str">
        <f>②国語!B135</f>
        <v>4-10</v>
      </c>
      <c r="C135" s="1">
        <v>1</v>
      </c>
      <c r="D135" s="201"/>
      <c r="E135" s="199"/>
      <c r="F135" s="197"/>
      <c r="G135" s="199"/>
      <c r="H135" s="200"/>
      <c r="I135" s="592"/>
      <c r="J135" s="197"/>
      <c r="K135" s="197"/>
      <c r="L135" s="199"/>
      <c r="M135" s="198"/>
      <c r="N135" s="201"/>
      <c r="O135" s="199"/>
      <c r="P135" s="199"/>
      <c r="Q135" s="199"/>
      <c r="R135" s="200"/>
      <c r="S135" s="201"/>
      <c r="T135" s="197"/>
      <c r="U135" s="199"/>
      <c r="V135" s="197"/>
      <c r="W135" s="198"/>
      <c r="X135" s="388"/>
      <c r="Y135" s="199"/>
      <c r="Z135" s="199"/>
      <c r="AA135" s="199"/>
      <c r="AB135" s="198"/>
      <c r="AC135" s="592"/>
      <c r="AD135" s="199"/>
      <c r="AE135" s="197"/>
      <c r="AF135" s="199"/>
      <c r="AG135" s="200"/>
      <c r="AH135" s="462"/>
      <c r="AI135" s="199"/>
      <c r="AJ135" s="199"/>
      <c r="AK135" s="197"/>
      <c r="AL135" s="199"/>
      <c r="AM135" s="201"/>
      <c r="AN135" s="197"/>
      <c r="AO135" s="199"/>
      <c r="AP135" s="197"/>
      <c r="AQ135" s="200"/>
      <c r="AR135" s="109"/>
      <c r="AS135" s="166">
        <f t="shared" ref="AS135:AS198" si="8">COUNTIF(D135:M135,1)*2+COUNTIF(N135:W135,1)*3+COUNTIF(X135:AG135,1)*2+COUNTIF(AH135:AQ135,1)*3</f>
        <v>0</v>
      </c>
      <c r="AT135" s="319">
        <f t="shared" ref="AT135:AT198" si="9">COUNTIF(D135:E135,1)*2+COUNTIF(G135:H135,1)*2+COUNTIF(L135,1)*2+COUNTIF(N135:S135,1)*3+COUNTIF(U135,1)*3+COUNTIF(X135:AA135,1)*2+COUNTIF(AD135,1)*2+COUNTIF(AF135:AG135,1)*2+COUNTIF(AI135:AJ135,1)*3+COUNTIF(AL135:AM135,1)*3+COUNTIF(AO135,1)*3+COUNTIF(AQ135,1)*3</f>
        <v>0</v>
      </c>
      <c r="AU135" s="67">
        <f t="shared" ref="AU135:AU198" si="10">COUNTIF(F135,1)*2+COUNTIF(I135:K135,1)*2+COUNTIF(M135,1)*2+COUNTIF(T135,1)*3+COUNTIF(V135:W135,1)*3+COUNTIF(AB135:AC135,1)*2+COUNTIF(AE135,1)*2+COUNTIF(AH135,1)*3+COUNTIF(AK135,1)*3+COUNTIF(AN135,1)*3+COUNTIF(AP135,1)*3</f>
        <v>0</v>
      </c>
      <c r="AV135" s="158">
        <f t="shared" ref="AV135:AV198" si="11">SUM(AT135:AU135)</f>
        <v>0</v>
      </c>
      <c r="AX135" s="24"/>
      <c r="AY135" s="24"/>
    </row>
    <row r="136" spans="1:51" ht="12" customHeight="1">
      <c r="A136" s="159"/>
      <c r="B136" s="4" t="str">
        <f>②国語!B136</f>
        <v>4-11</v>
      </c>
      <c r="C136" s="90">
        <v>0</v>
      </c>
      <c r="D136" s="244"/>
      <c r="E136" s="243"/>
      <c r="F136" s="241"/>
      <c r="G136" s="243"/>
      <c r="H136" s="242"/>
      <c r="I136" s="589"/>
      <c r="J136" s="241"/>
      <c r="K136" s="241"/>
      <c r="L136" s="243"/>
      <c r="M136" s="245"/>
      <c r="N136" s="244"/>
      <c r="O136" s="243"/>
      <c r="P136" s="243"/>
      <c r="Q136" s="243"/>
      <c r="R136" s="242"/>
      <c r="S136" s="244"/>
      <c r="T136" s="241"/>
      <c r="U136" s="243"/>
      <c r="V136" s="241"/>
      <c r="W136" s="245"/>
      <c r="X136" s="385"/>
      <c r="Y136" s="243"/>
      <c r="Z136" s="243"/>
      <c r="AA136" s="243"/>
      <c r="AB136" s="245"/>
      <c r="AC136" s="589"/>
      <c r="AD136" s="243"/>
      <c r="AE136" s="241"/>
      <c r="AF136" s="243"/>
      <c r="AG136" s="242"/>
      <c r="AH136" s="459"/>
      <c r="AI136" s="243"/>
      <c r="AJ136" s="243"/>
      <c r="AK136" s="241"/>
      <c r="AL136" s="243"/>
      <c r="AM136" s="244"/>
      <c r="AN136" s="241"/>
      <c r="AO136" s="243"/>
      <c r="AP136" s="241"/>
      <c r="AQ136" s="242"/>
      <c r="AR136" s="91"/>
      <c r="AS136" s="164">
        <f t="shared" si="8"/>
        <v>0</v>
      </c>
      <c r="AT136" s="317">
        <f t="shared" si="9"/>
        <v>0</v>
      </c>
      <c r="AU136" s="88">
        <f t="shared" si="10"/>
        <v>0</v>
      </c>
      <c r="AV136" s="152">
        <f t="shared" si="11"/>
        <v>0</v>
      </c>
      <c r="AX136" s="24"/>
      <c r="AY136" s="24"/>
    </row>
    <row r="137" spans="1:51" ht="12" customHeight="1">
      <c r="A137" s="153"/>
      <c r="B137" s="36" t="str">
        <f>②国語!B137</f>
        <v>4-12</v>
      </c>
      <c r="C137" s="40">
        <v>1</v>
      </c>
      <c r="D137" s="249"/>
      <c r="E137" s="248"/>
      <c r="F137" s="246"/>
      <c r="G137" s="248"/>
      <c r="H137" s="247"/>
      <c r="I137" s="590"/>
      <c r="J137" s="246"/>
      <c r="K137" s="246"/>
      <c r="L137" s="248"/>
      <c r="M137" s="250"/>
      <c r="N137" s="249"/>
      <c r="O137" s="248"/>
      <c r="P137" s="248"/>
      <c r="Q137" s="248"/>
      <c r="R137" s="247"/>
      <c r="S137" s="249"/>
      <c r="T137" s="246"/>
      <c r="U137" s="248"/>
      <c r="V137" s="246"/>
      <c r="W137" s="250"/>
      <c r="X137" s="386"/>
      <c r="Y137" s="248"/>
      <c r="Z137" s="248"/>
      <c r="AA137" s="248"/>
      <c r="AB137" s="250"/>
      <c r="AC137" s="590"/>
      <c r="AD137" s="248"/>
      <c r="AE137" s="246"/>
      <c r="AF137" s="248"/>
      <c r="AG137" s="247"/>
      <c r="AH137" s="460"/>
      <c r="AI137" s="248"/>
      <c r="AJ137" s="248"/>
      <c r="AK137" s="246"/>
      <c r="AL137" s="248"/>
      <c r="AM137" s="249"/>
      <c r="AN137" s="246"/>
      <c r="AO137" s="248"/>
      <c r="AP137" s="246"/>
      <c r="AQ137" s="247"/>
      <c r="AR137" s="41"/>
      <c r="AS137" s="164">
        <f t="shared" si="8"/>
        <v>0</v>
      </c>
      <c r="AT137" s="317">
        <f t="shared" si="9"/>
        <v>0</v>
      </c>
      <c r="AU137" s="88">
        <f t="shared" si="10"/>
        <v>0</v>
      </c>
      <c r="AV137" s="152">
        <f t="shared" si="11"/>
        <v>0</v>
      </c>
      <c r="AX137" s="24"/>
      <c r="AY137" s="24"/>
    </row>
    <row r="138" spans="1:51" ht="12" customHeight="1">
      <c r="A138" s="153"/>
      <c r="B138" s="36" t="str">
        <f>②国語!B138</f>
        <v>4-13</v>
      </c>
      <c r="C138" s="40">
        <v>0</v>
      </c>
      <c r="D138" s="249"/>
      <c r="E138" s="248"/>
      <c r="F138" s="246"/>
      <c r="G138" s="248"/>
      <c r="H138" s="247"/>
      <c r="I138" s="590"/>
      <c r="J138" s="246"/>
      <c r="K138" s="246"/>
      <c r="L138" s="248"/>
      <c r="M138" s="250"/>
      <c r="N138" s="249"/>
      <c r="O138" s="248"/>
      <c r="P138" s="248"/>
      <c r="Q138" s="248"/>
      <c r="R138" s="247"/>
      <c r="S138" s="249"/>
      <c r="T138" s="246"/>
      <c r="U138" s="248"/>
      <c r="V138" s="246"/>
      <c r="W138" s="250"/>
      <c r="X138" s="386"/>
      <c r="Y138" s="248"/>
      <c r="Z138" s="248"/>
      <c r="AA138" s="248"/>
      <c r="AB138" s="250"/>
      <c r="AC138" s="590"/>
      <c r="AD138" s="248"/>
      <c r="AE138" s="246"/>
      <c r="AF138" s="248"/>
      <c r="AG138" s="247"/>
      <c r="AH138" s="460"/>
      <c r="AI138" s="248"/>
      <c r="AJ138" s="248"/>
      <c r="AK138" s="246"/>
      <c r="AL138" s="248"/>
      <c r="AM138" s="249"/>
      <c r="AN138" s="246"/>
      <c r="AO138" s="248"/>
      <c r="AP138" s="246"/>
      <c r="AQ138" s="247"/>
      <c r="AR138" s="41"/>
      <c r="AS138" s="164">
        <f t="shared" si="8"/>
        <v>0</v>
      </c>
      <c r="AT138" s="317">
        <f t="shared" si="9"/>
        <v>0</v>
      </c>
      <c r="AU138" s="88">
        <f t="shared" si="10"/>
        <v>0</v>
      </c>
      <c r="AV138" s="152">
        <f t="shared" si="11"/>
        <v>0</v>
      </c>
      <c r="AX138" s="24"/>
      <c r="AY138" s="24"/>
    </row>
    <row r="139" spans="1:51" ht="12" customHeight="1">
      <c r="A139" s="153"/>
      <c r="B139" s="36" t="str">
        <f>②国語!B139</f>
        <v>4-14</v>
      </c>
      <c r="C139" s="40">
        <v>1</v>
      </c>
      <c r="D139" s="249"/>
      <c r="E139" s="248"/>
      <c r="F139" s="246"/>
      <c r="G139" s="248"/>
      <c r="H139" s="247"/>
      <c r="I139" s="590"/>
      <c r="J139" s="246"/>
      <c r="K139" s="246"/>
      <c r="L139" s="248"/>
      <c r="M139" s="250"/>
      <c r="N139" s="249"/>
      <c r="O139" s="248"/>
      <c r="P139" s="248"/>
      <c r="Q139" s="248"/>
      <c r="R139" s="247"/>
      <c r="S139" s="249"/>
      <c r="T139" s="246"/>
      <c r="U139" s="248"/>
      <c r="V139" s="246"/>
      <c r="W139" s="250"/>
      <c r="X139" s="386"/>
      <c r="Y139" s="248"/>
      <c r="Z139" s="248"/>
      <c r="AA139" s="248"/>
      <c r="AB139" s="250"/>
      <c r="AC139" s="590"/>
      <c r="AD139" s="248"/>
      <c r="AE139" s="246"/>
      <c r="AF139" s="248"/>
      <c r="AG139" s="247"/>
      <c r="AH139" s="460"/>
      <c r="AI139" s="248"/>
      <c r="AJ139" s="248"/>
      <c r="AK139" s="246"/>
      <c r="AL139" s="248"/>
      <c r="AM139" s="249"/>
      <c r="AN139" s="246"/>
      <c r="AO139" s="248"/>
      <c r="AP139" s="246"/>
      <c r="AQ139" s="247"/>
      <c r="AR139" s="41"/>
      <c r="AS139" s="164">
        <f t="shared" si="8"/>
        <v>0</v>
      </c>
      <c r="AT139" s="317">
        <f t="shared" si="9"/>
        <v>0</v>
      </c>
      <c r="AU139" s="88">
        <f t="shared" si="10"/>
        <v>0</v>
      </c>
      <c r="AV139" s="152">
        <f t="shared" si="11"/>
        <v>0</v>
      </c>
      <c r="AX139" s="24"/>
      <c r="AY139" s="24"/>
    </row>
    <row r="140" spans="1:51" ht="12" customHeight="1" thickBot="1">
      <c r="A140" s="154"/>
      <c r="B140" s="37" t="str">
        <f>②国語!B140</f>
        <v>4-15</v>
      </c>
      <c r="C140" s="47">
        <v>0</v>
      </c>
      <c r="D140" s="254"/>
      <c r="E140" s="253"/>
      <c r="F140" s="251"/>
      <c r="G140" s="253"/>
      <c r="H140" s="252"/>
      <c r="I140" s="591"/>
      <c r="J140" s="251"/>
      <c r="K140" s="251"/>
      <c r="L140" s="253"/>
      <c r="M140" s="255"/>
      <c r="N140" s="254"/>
      <c r="O140" s="253"/>
      <c r="P140" s="253"/>
      <c r="Q140" s="253"/>
      <c r="R140" s="252"/>
      <c r="S140" s="254"/>
      <c r="T140" s="251"/>
      <c r="U140" s="253"/>
      <c r="V140" s="251"/>
      <c r="W140" s="255"/>
      <c r="X140" s="387"/>
      <c r="Y140" s="253"/>
      <c r="Z140" s="253"/>
      <c r="AA140" s="253"/>
      <c r="AB140" s="255"/>
      <c r="AC140" s="591"/>
      <c r="AD140" s="253"/>
      <c r="AE140" s="251"/>
      <c r="AF140" s="253"/>
      <c r="AG140" s="252"/>
      <c r="AH140" s="461"/>
      <c r="AI140" s="253"/>
      <c r="AJ140" s="253"/>
      <c r="AK140" s="251"/>
      <c r="AL140" s="253"/>
      <c r="AM140" s="254"/>
      <c r="AN140" s="251"/>
      <c r="AO140" s="253"/>
      <c r="AP140" s="251"/>
      <c r="AQ140" s="252"/>
      <c r="AR140" s="48"/>
      <c r="AS140" s="165">
        <f t="shared" si="8"/>
        <v>0</v>
      </c>
      <c r="AT140" s="318">
        <f t="shared" si="9"/>
        <v>0</v>
      </c>
      <c r="AU140" s="69">
        <f t="shared" si="10"/>
        <v>0</v>
      </c>
      <c r="AV140" s="155">
        <f t="shared" si="11"/>
        <v>0</v>
      </c>
      <c r="AX140" s="24"/>
      <c r="AY140" s="24"/>
    </row>
    <row r="141" spans="1:51" ht="12" customHeight="1">
      <c r="A141" s="156"/>
      <c r="B141" s="5" t="str">
        <f>②国語!B141</f>
        <v>4-16</v>
      </c>
      <c r="C141" s="90">
        <v>1</v>
      </c>
      <c r="D141" s="244"/>
      <c r="E141" s="243"/>
      <c r="F141" s="241"/>
      <c r="G141" s="243"/>
      <c r="H141" s="242"/>
      <c r="I141" s="589"/>
      <c r="J141" s="241"/>
      <c r="K141" s="241"/>
      <c r="L141" s="243"/>
      <c r="M141" s="245"/>
      <c r="N141" s="244"/>
      <c r="O141" s="243"/>
      <c r="P141" s="243"/>
      <c r="Q141" s="243"/>
      <c r="R141" s="242"/>
      <c r="S141" s="244"/>
      <c r="T141" s="241"/>
      <c r="U141" s="243"/>
      <c r="V141" s="241"/>
      <c r="W141" s="245"/>
      <c r="X141" s="385"/>
      <c r="Y141" s="243"/>
      <c r="Z141" s="243"/>
      <c r="AA141" s="243"/>
      <c r="AB141" s="245"/>
      <c r="AC141" s="589"/>
      <c r="AD141" s="243"/>
      <c r="AE141" s="241"/>
      <c r="AF141" s="243"/>
      <c r="AG141" s="242"/>
      <c r="AH141" s="459"/>
      <c r="AI141" s="243"/>
      <c r="AJ141" s="243"/>
      <c r="AK141" s="241"/>
      <c r="AL141" s="243"/>
      <c r="AM141" s="244"/>
      <c r="AN141" s="241"/>
      <c r="AO141" s="243"/>
      <c r="AP141" s="241"/>
      <c r="AQ141" s="242"/>
      <c r="AR141" s="91"/>
      <c r="AS141" s="164">
        <f t="shared" si="8"/>
        <v>0</v>
      </c>
      <c r="AT141" s="317">
        <f t="shared" si="9"/>
        <v>0</v>
      </c>
      <c r="AU141" s="88">
        <f t="shared" si="10"/>
        <v>0</v>
      </c>
      <c r="AV141" s="152">
        <f t="shared" si="11"/>
        <v>0</v>
      </c>
      <c r="AX141" s="24"/>
      <c r="AY141" s="24"/>
    </row>
    <row r="142" spans="1:51" ht="12" customHeight="1">
      <c r="A142" s="153"/>
      <c r="B142" s="36" t="str">
        <f>②国語!B142</f>
        <v>4-17</v>
      </c>
      <c r="C142" s="40">
        <v>0</v>
      </c>
      <c r="D142" s="249"/>
      <c r="E142" s="248"/>
      <c r="F142" s="246"/>
      <c r="G142" s="248"/>
      <c r="H142" s="247"/>
      <c r="I142" s="590"/>
      <c r="J142" s="246"/>
      <c r="K142" s="246"/>
      <c r="L142" s="248"/>
      <c r="M142" s="250"/>
      <c r="N142" s="249"/>
      <c r="O142" s="248"/>
      <c r="P142" s="248"/>
      <c r="Q142" s="248"/>
      <c r="R142" s="247"/>
      <c r="S142" s="249"/>
      <c r="T142" s="246"/>
      <c r="U142" s="248"/>
      <c r="V142" s="246"/>
      <c r="W142" s="250"/>
      <c r="X142" s="386"/>
      <c r="Y142" s="248"/>
      <c r="Z142" s="248"/>
      <c r="AA142" s="248"/>
      <c r="AB142" s="250"/>
      <c r="AC142" s="590"/>
      <c r="AD142" s="248"/>
      <c r="AE142" s="246"/>
      <c r="AF142" s="248"/>
      <c r="AG142" s="247"/>
      <c r="AH142" s="460"/>
      <c r="AI142" s="248"/>
      <c r="AJ142" s="248"/>
      <c r="AK142" s="246"/>
      <c r="AL142" s="248"/>
      <c r="AM142" s="249"/>
      <c r="AN142" s="246"/>
      <c r="AO142" s="248"/>
      <c r="AP142" s="246"/>
      <c r="AQ142" s="247"/>
      <c r="AR142" s="41"/>
      <c r="AS142" s="164">
        <f t="shared" si="8"/>
        <v>0</v>
      </c>
      <c r="AT142" s="317">
        <f t="shared" si="9"/>
        <v>0</v>
      </c>
      <c r="AU142" s="88">
        <f t="shared" si="10"/>
        <v>0</v>
      </c>
      <c r="AV142" s="152">
        <f t="shared" si="11"/>
        <v>0</v>
      </c>
      <c r="AX142" s="24"/>
      <c r="AY142" s="24"/>
    </row>
    <row r="143" spans="1:51" ht="12" customHeight="1">
      <c r="A143" s="153"/>
      <c r="B143" s="36" t="str">
        <f>②国語!B143</f>
        <v>4-18</v>
      </c>
      <c r="C143" s="40">
        <v>1</v>
      </c>
      <c r="D143" s="249"/>
      <c r="E143" s="248"/>
      <c r="F143" s="246"/>
      <c r="G143" s="248"/>
      <c r="H143" s="247"/>
      <c r="I143" s="590"/>
      <c r="J143" s="246"/>
      <c r="K143" s="246"/>
      <c r="L143" s="248"/>
      <c r="M143" s="250"/>
      <c r="N143" s="249"/>
      <c r="O143" s="248"/>
      <c r="P143" s="248"/>
      <c r="Q143" s="248"/>
      <c r="R143" s="247"/>
      <c r="S143" s="249"/>
      <c r="T143" s="246"/>
      <c r="U143" s="248"/>
      <c r="V143" s="246"/>
      <c r="W143" s="250"/>
      <c r="X143" s="386"/>
      <c r="Y143" s="248"/>
      <c r="Z143" s="248"/>
      <c r="AA143" s="248"/>
      <c r="AB143" s="250"/>
      <c r="AC143" s="590"/>
      <c r="AD143" s="248"/>
      <c r="AE143" s="246"/>
      <c r="AF143" s="248"/>
      <c r="AG143" s="247"/>
      <c r="AH143" s="460"/>
      <c r="AI143" s="248"/>
      <c r="AJ143" s="248"/>
      <c r="AK143" s="246"/>
      <c r="AL143" s="248"/>
      <c r="AM143" s="249"/>
      <c r="AN143" s="246"/>
      <c r="AO143" s="248"/>
      <c r="AP143" s="246"/>
      <c r="AQ143" s="247"/>
      <c r="AR143" s="41"/>
      <c r="AS143" s="164">
        <f t="shared" si="8"/>
        <v>0</v>
      </c>
      <c r="AT143" s="317">
        <f t="shared" si="9"/>
        <v>0</v>
      </c>
      <c r="AU143" s="88">
        <f t="shared" si="10"/>
        <v>0</v>
      </c>
      <c r="AV143" s="152">
        <f t="shared" si="11"/>
        <v>0</v>
      </c>
      <c r="AX143" s="24"/>
      <c r="AY143" s="24"/>
    </row>
    <row r="144" spans="1:51" ht="12" customHeight="1">
      <c r="A144" s="153"/>
      <c r="B144" s="36" t="str">
        <f>②国語!B144</f>
        <v>4-19</v>
      </c>
      <c r="C144" s="40">
        <v>0</v>
      </c>
      <c r="D144" s="249"/>
      <c r="E144" s="248"/>
      <c r="F144" s="246"/>
      <c r="G144" s="248"/>
      <c r="H144" s="247"/>
      <c r="I144" s="590"/>
      <c r="J144" s="246"/>
      <c r="K144" s="246"/>
      <c r="L144" s="248"/>
      <c r="M144" s="250"/>
      <c r="N144" s="249"/>
      <c r="O144" s="248"/>
      <c r="P144" s="248"/>
      <c r="Q144" s="248"/>
      <c r="R144" s="247"/>
      <c r="S144" s="249"/>
      <c r="T144" s="246"/>
      <c r="U144" s="248"/>
      <c r="V144" s="246"/>
      <c r="W144" s="250"/>
      <c r="X144" s="386"/>
      <c r="Y144" s="248"/>
      <c r="Z144" s="248"/>
      <c r="AA144" s="248"/>
      <c r="AB144" s="250"/>
      <c r="AC144" s="590"/>
      <c r="AD144" s="248"/>
      <c r="AE144" s="246"/>
      <c r="AF144" s="248"/>
      <c r="AG144" s="247"/>
      <c r="AH144" s="460"/>
      <c r="AI144" s="248"/>
      <c r="AJ144" s="248"/>
      <c r="AK144" s="246"/>
      <c r="AL144" s="248"/>
      <c r="AM144" s="249"/>
      <c r="AN144" s="246"/>
      <c r="AO144" s="248"/>
      <c r="AP144" s="246"/>
      <c r="AQ144" s="247"/>
      <c r="AR144" s="41"/>
      <c r="AS144" s="164">
        <f t="shared" si="8"/>
        <v>0</v>
      </c>
      <c r="AT144" s="317">
        <f t="shared" si="9"/>
        <v>0</v>
      </c>
      <c r="AU144" s="88">
        <f t="shared" si="10"/>
        <v>0</v>
      </c>
      <c r="AV144" s="152">
        <f t="shared" si="11"/>
        <v>0</v>
      </c>
      <c r="AX144" s="24"/>
      <c r="AY144" s="24"/>
    </row>
    <row r="145" spans="1:51" ht="12" customHeight="1" thickBot="1">
      <c r="A145" s="157"/>
      <c r="B145" s="6" t="str">
        <f>②国語!B145</f>
        <v>4-20</v>
      </c>
      <c r="C145" s="1">
        <v>1</v>
      </c>
      <c r="D145" s="201"/>
      <c r="E145" s="199"/>
      <c r="F145" s="197"/>
      <c r="G145" s="199"/>
      <c r="H145" s="200"/>
      <c r="I145" s="592"/>
      <c r="J145" s="197"/>
      <c r="K145" s="197"/>
      <c r="L145" s="199"/>
      <c r="M145" s="198"/>
      <c r="N145" s="201"/>
      <c r="O145" s="199"/>
      <c r="P145" s="199"/>
      <c r="Q145" s="199"/>
      <c r="R145" s="200"/>
      <c r="S145" s="201"/>
      <c r="T145" s="197"/>
      <c r="U145" s="199"/>
      <c r="V145" s="197"/>
      <c r="W145" s="198"/>
      <c r="X145" s="388"/>
      <c r="Y145" s="199"/>
      <c r="Z145" s="199"/>
      <c r="AA145" s="199"/>
      <c r="AB145" s="198"/>
      <c r="AC145" s="592"/>
      <c r="AD145" s="199"/>
      <c r="AE145" s="197"/>
      <c r="AF145" s="199"/>
      <c r="AG145" s="200"/>
      <c r="AH145" s="462"/>
      <c r="AI145" s="199"/>
      <c r="AJ145" s="199"/>
      <c r="AK145" s="197"/>
      <c r="AL145" s="199"/>
      <c r="AM145" s="201"/>
      <c r="AN145" s="197"/>
      <c r="AO145" s="199"/>
      <c r="AP145" s="197"/>
      <c r="AQ145" s="200"/>
      <c r="AR145" s="109"/>
      <c r="AS145" s="166">
        <f t="shared" si="8"/>
        <v>0</v>
      </c>
      <c r="AT145" s="319">
        <f t="shared" si="9"/>
        <v>0</v>
      </c>
      <c r="AU145" s="67">
        <f t="shared" si="10"/>
        <v>0</v>
      </c>
      <c r="AV145" s="158">
        <f t="shared" si="11"/>
        <v>0</v>
      </c>
      <c r="AX145" s="24"/>
      <c r="AY145" s="24"/>
    </row>
    <row r="146" spans="1:51" ht="12" customHeight="1">
      <c r="A146" s="159"/>
      <c r="B146" s="4" t="str">
        <f>②国語!B146</f>
        <v>4-21</v>
      </c>
      <c r="C146" s="90">
        <v>0</v>
      </c>
      <c r="D146" s="244"/>
      <c r="E146" s="243"/>
      <c r="F146" s="241"/>
      <c r="G146" s="243"/>
      <c r="H146" s="242"/>
      <c r="I146" s="589"/>
      <c r="J146" s="241"/>
      <c r="K146" s="241"/>
      <c r="L146" s="243"/>
      <c r="M146" s="245"/>
      <c r="N146" s="244"/>
      <c r="O146" s="243"/>
      <c r="P146" s="243"/>
      <c r="Q146" s="243"/>
      <c r="R146" s="242"/>
      <c r="S146" s="244"/>
      <c r="T146" s="241"/>
      <c r="U146" s="243"/>
      <c r="V146" s="241"/>
      <c r="W146" s="245"/>
      <c r="X146" s="385"/>
      <c r="Y146" s="243"/>
      <c r="Z146" s="243"/>
      <c r="AA146" s="243"/>
      <c r="AB146" s="245"/>
      <c r="AC146" s="589"/>
      <c r="AD146" s="243"/>
      <c r="AE146" s="241"/>
      <c r="AF146" s="243"/>
      <c r="AG146" s="242"/>
      <c r="AH146" s="459"/>
      <c r="AI146" s="243"/>
      <c r="AJ146" s="243"/>
      <c r="AK146" s="241"/>
      <c r="AL146" s="243"/>
      <c r="AM146" s="244"/>
      <c r="AN146" s="241"/>
      <c r="AO146" s="243"/>
      <c r="AP146" s="241"/>
      <c r="AQ146" s="242"/>
      <c r="AR146" s="91"/>
      <c r="AS146" s="164">
        <f t="shared" si="8"/>
        <v>0</v>
      </c>
      <c r="AT146" s="317">
        <f t="shared" si="9"/>
        <v>0</v>
      </c>
      <c r="AU146" s="88">
        <f t="shared" si="10"/>
        <v>0</v>
      </c>
      <c r="AV146" s="152">
        <f t="shared" si="11"/>
        <v>0</v>
      </c>
      <c r="AX146" s="24"/>
      <c r="AY146" s="52"/>
    </row>
    <row r="147" spans="1:51" ht="12" customHeight="1">
      <c r="A147" s="153"/>
      <c r="B147" s="36" t="str">
        <f>②国語!B147</f>
        <v>4-22</v>
      </c>
      <c r="C147" s="40">
        <v>1</v>
      </c>
      <c r="D147" s="249"/>
      <c r="E147" s="248"/>
      <c r="F147" s="246"/>
      <c r="G147" s="248"/>
      <c r="H147" s="247"/>
      <c r="I147" s="590"/>
      <c r="J147" s="246"/>
      <c r="K147" s="246"/>
      <c r="L147" s="248"/>
      <c r="M147" s="250"/>
      <c r="N147" s="249"/>
      <c r="O147" s="248"/>
      <c r="P147" s="248"/>
      <c r="Q147" s="248"/>
      <c r="R147" s="247"/>
      <c r="S147" s="249"/>
      <c r="T147" s="246"/>
      <c r="U147" s="248"/>
      <c r="V147" s="246"/>
      <c r="W147" s="250"/>
      <c r="X147" s="386"/>
      <c r="Y147" s="248"/>
      <c r="Z147" s="248"/>
      <c r="AA147" s="248"/>
      <c r="AB147" s="250"/>
      <c r="AC147" s="590"/>
      <c r="AD147" s="248"/>
      <c r="AE147" s="246"/>
      <c r="AF147" s="248"/>
      <c r="AG147" s="247"/>
      <c r="AH147" s="460"/>
      <c r="AI147" s="248"/>
      <c r="AJ147" s="248"/>
      <c r="AK147" s="246"/>
      <c r="AL147" s="248"/>
      <c r="AM147" s="249"/>
      <c r="AN147" s="246"/>
      <c r="AO147" s="248"/>
      <c r="AP147" s="246"/>
      <c r="AQ147" s="247"/>
      <c r="AR147" s="41"/>
      <c r="AS147" s="164">
        <f t="shared" si="8"/>
        <v>0</v>
      </c>
      <c r="AT147" s="317">
        <f t="shared" si="9"/>
        <v>0</v>
      </c>
      <c r="AU147" s="88">
        <f t="shared" si="10"/>
        <v>0</v>
      </c>
      <c r="AV147" s="152">
        <f t="shared" si="11"/>
        <v>0</v>
      </c>
      <c r="AX147" s="3"/>
      <c r="AY147" s="3"/>
    </row>
    <row r="148" spans="1:51" ht="12" customHeight="1">
      <c r="A148" s="153"/>
      <c r="B148" s="36" t="str">
        <f>②国語!B148</f>
        <v>4-23</v>
      </c>
      <c r="C148" s="40">
        <v>0</v>
      </c>
      <c r="D148" s="249"/>
      <c r="E148" s="248"/>
      <c r="F148" s="246"/>
      <c r="G148" s="248"/>
      <c r="H148" s="247"/>
      <c r="I148" s="590"/>
      <c r="J148" s="246"/>
      <c r="K148" s="246"/>
      <c r="L148" s="248"/>
      <c r="M148" s="250"/>
      <c r="N148" s="249"/>
      <c r="O148" s="248"/>
      <c r="P148" s="248"/>
      <c r="Q148" s="248"/>
      <c r="R148" s="247"/>
      <c r="S148" s="249"/>
      <c r="T148" s="246"/>
      <c r="U148" s="248"/>
      <c r="V148" s="246"/>
      <c r="W148" s="250"/>
      <c r="X148" s="386"/>
      <c r="Y148" s="248"/>
      <c r="Z148" s="248"/>
      <c r="AA148" s="248"/>
      <c r="AB148" s="250"/>
      <c r="AC148" s="590"/>
      <c r="AD148" s="248"/>
      <c r="AE148" s="246"/>
      <c r="AF148" s="248"/>
      <c r="AG148" s="247"/>
      <c r="AH148" s="460"/>
      <c r="AI148" s="248"/>
      <c r="AJ148" s="248"/>
      <c r="AK148" s="246"/>
      <c r="AL148" s="248"/>
      <c r="AM148" s="249"/>
      <c r="AN148" s="246"/>
      <c r="AO148" s="248"/>
      <c r="AP148" s="246"/>
      <c r="AQ148" s="247"/>
      <c r="AR148" s="41"/>
      <c r="AS148" s="164">
        <f t="shared" si="8"/>
        <v>0</v>
      </c>
      <c r="AT148" s="317">
        <f t="shared" si="9"/>
        <v>0</v>
      </c>
      <c r="AU148" s="88">
        <f t="shared" si="10"/>
        <v>0</v>
      </c>
      <c r="AV148" s="152">
        <f t="shared" si="11"/>
        <v>0</v>
      </c>
    </row>
    <row r="149" spans="1:51" ht="12" customHeight="1">
      <c r="A149" s="153"/>
      <c r="B149" s="36" t="str">
        <f>②国語!B149</f>
        <v>4-24</v>
      </c>
      <c r="C149" s="40">
        <v>1</v>
      </c>
      <c r="D149" s="249"/>
      <c r="E149" s="248"/>
      <c r="F149" s="246"/>
      <c r="G149" s="248"/>
      <c r="H149" s="247"/>
      <c r="I149" s="590"/>
      <c r="J149" s="246"/>
      <c r="K149" s="246"/>
      <c r="L149" s="248"/>
      <c r="M149" s="250"/>
      <c r="N149" s="249"/>
      <c r="O149" s="248"/>
      <c r="P149" s="248"/>
      <c r="Q149" s="248"/>
      <c r="R149" s="247"/>
      <c r="S149" s="249"/>
      <c r="T149" s="246"/>
      <c r="U149" s="248"/>
      <c r="V149" s="246"/>
      <c r="W149" s="250"/>
      <c r="X149" s="386"/>
      <c r="Y149" s="248"/>
      <c r="Z149" s="248"/>
      <c r="AA149" s="248"/>
      <c r="AB149" s="250"/>
      <c r="AC149" s="590"/>
      <c r="AD149" s="248"/>
      <c r="AE149" s="246"/>
      <c r="AF149" s="248"/>
      <c r="AG149" s="247"/>
      <c r="AH149" s="460"/>
      <c r="AI149" s="248"/>
      <c r="AJ149" s="248"/>
      <c r="AK149" s="246"/>
      <c r="AL149" s="248"/>
      <c r="AM149" s="249"/>
      <c r="AN149" s="246"/>
      <c r="AO149" s="248"/>
      <c r="AP149" s="246"/>
      <c r="AQ149" s="247"/>
      <c r="AR149" s="41"/>
      <c r="AS149" s="164">
        <f t="shared" si="8"/>
        <v>0</v>
      </c>
      <c r="AT149" s="317">
        <f t="shared" si="9"/>
        <v>0</v>
      </c>
      <c r="AU149" s="88">
        <f t="shared" si="10"/>
        <v>0</v>
      </c>
      <c r="AV149" s="152">
        <f t="shared" si="11"/>
        <v>0</v>
      </c>
      <c r="AX149" s="3"/>
    </row>
    <row r="150" spans="1:51" ht="12" customHeight="1" thickBot="1">
      <c r="A150" s="154"/>
      <c r="B150" s="37" t="str">
        <f>②国語!B150</f>
        <v>4-25</v>
      </c>
      <c r="C150" s="47">
        <v>0</v>
      </c>
      <c r="D150" s="254"/>
      <c r="E150" s="253"/>
      <c r="F150" s="251"/>
      <c r="G150" s="253"/>
      <c r="H150" s="252"/>
      <c r="I150" s="591"/>
      <c r="J150" s="251"/>
      <c r="K150" s="251"/>
      <c r="L150" s="253"/>
      <c r="M150" s="255"/>
      <c r="N150" s="254"/>
      <c r="O150" s="253"/>
      <c r="P150" s="253"/>
      <c r="Q150" s="253"/>
      <c r="R150" s="252"/>
      <c r="S150" s="254"/>
      <c r="T150" s="251"/>
      <c r="U150" s="253"/>
      <c r="V150" s="251"/>
      <c r="W150" s="255"/>
      <c r="X150" s="387"/>
      <c r="Y150" s="253"/>
      <c r="Z150" s="253"/>
      <c r="AA150" s="253"/>
      <c r="AB150" s="255"/>
      <c r="AC150" s="591"/>
      <c r="AD150" s="253"/>
      <c r="AE150" s="251"/>
      <c r="AF150" s="253"/>
      <c r="AG150" s="252"/>
      <c r="AH150" s="461"/>
      <c r="AI150" s="253"/>
      <c r="AJ150" s="253"/>
      <c r="AK150" s="251"/>
      <c r="AL150" s="253"/>
      <c r="AM150" s="254"/>
      <c r="AN150" s="251"/>
      <c r="AO150" s="253"/>
      <c r="AP150" s="251"/>
      <c r="AQ150" s="252"/>
      <c r="AR150" s="48"/>
      <c r="AS150" s="165">
        <f t="shared" si="8"/>
        <v>0</v>
      </c>
      <c r="AT150" s="318">
        <f t="shared" si="9"/>
        <v>0</v>
      </c>
      <c r="AU150" s="69">
        <f t="shared" si="10"/>
        <v>0</v>
      </c>
      <c r="AV150" s="155">
        <f t="shared" si="11"/>
        <v>0</v>
      </c>
      <c r="AX150" s="7"/>
      <c r="AY150" s="7"/>
    </row>
    <row r="151" spans="1:51" ht="12" customHeight="1">
      <c r="A151" s="156"/>
      <c r="B151" s="5" t="str">
        <f>②国語!B151</f>
        <v>4-26</v>
      </c>
      <c r="C151" s="90">
        <v>1</v>
      </c>
      <c r="D151" s="244"/>
      <c r="E151" s="243"/>
      <c r="F151" s="241"/>
      <c r="G151" s="243"/>
      <c r="H151" s="242"/>
      <c r="I151" s="589"/>
      <c r="J151" s="241"/>
      <c r="K151" s="241"/>
      <c r="L151" s="243"/>
      <c r="M151" s="245"/>
      <c r="N151" s="244"/>
      <c r="O151" s="243"/>
      <c r="P151" s="243"/>
      <c r="Q151" s="243"/>
      <c r="R151" s="242"/>
      <c r="S151" s="244"/>
      <c r="T151" s="241"/>
      <c r="U151" s="243"/>
      <c r="V151" s="241"/>
      <c r="W151" s="245"/>
      <c r="X151" s="385"/>
      <c r="Y151" s="243"/>
      <c r="Z151" s="243"/>
      <c r="AA151" s="243"/>
      <c r="AB151" s="245"/>
      <c r="AC151" s="589"/>
      <c r="AD151" s="243"/>
      <c r="AE151" s="241"/>
      <c r="AF151" s="243"/>
      <c r="AG151" s="242"/>
      <c r="AH151" s="459"/>
      <c r="AI151" s="243"/>
      <c r="AJ151" s="243"/>
      <c r="AK151" s="241"/>
      <c r="AL151" s="243"/>
      <c r="AM151" s="244"/>
      <c r="AN151" s="241"/>
      <c r="AO151" s="243"/>
      <c r="AP151" s="241"/>
      <c r="AQ151" s="242"/>
      <c r="AR151" s="91"/>
      <c r="AS151" s="164">
        <f t="shared" si="8"/>
        <v>0</v>
      </c>
      <c r="AT151" s="317">
        <f t="shared" si="9"/>
        <v>0</v>
      </c>
      <c r="AU151" s="88">
        <f t="shared" si="10"/>
        <v>0</v>
      </c>
      <c r="AV151" s="152">
        <f t="shared" si="11"/>
        <v>0</v>
      </c>
      <c r="AX151" s="7"/>
      <c r="AY151" s="7"/>
    </row>
    <row r="152" spans="1:51" ht="12" customHeight="1">
      <c r="A152" s="153"/>
      <c r="B152" s="36" t="str">
        <f>②国語!B152</f>
        <v>4-27</v>
      </c>
      <c r="C152" s="40">
        <v>0</v>
      </c>
      <c r="D152" s="249"/>
      <c r="E152" s="248"/>
      <c r="F152" s="246"/>
      <c r="G152" s="248"/>
      <c r="H152" s="247"/>
      <c r="I152" s="590"/>
      <c r="J152" s="246"/>
      <c r="K152" s="246"/>
      <c r="L152" s="248"/>
      <c r="M152" s="250"/>
      <c r="N152" s="249"/>
      <c r="O152" s="248"/>
      <c r="P152" s="248"/>
      <c r="Q152" s="248"/>
      <c r="R152" s="247"/>
      <c r="S152" s="249"/>
      <c r="T152" s="246"/>
      <c r="U152" s="248"/>
      <c r="V152" s="246"/>
      <c r="W152" s="250"/>
      <c r="X152" s="386"/>
      <c r="Y152" s="248"/>
      <c r="Z152" s="248"/>
      <c r="AA152" s="248"/>
      <c r="AB152" s="250"/>
      <c r="AC152" s="590"/>
      <c r="AD152" s="248"/>
      <c r="AE152" s="246"/>
      <c r="AF152" s="248"/>
      <c r="AG152" s="247"/>
      <c r="AH152" s="460"/>
      <c r="AI152" s="248"/>
      <c r="AJ152" s="248"/>
      <c r="AK152" s="246"/>
      <c r="AL152" s="248"/>
      <c r="AM152" s="249"/>
      <c r="AN152" s="246"/>
      <c r="AO152" s="248"/>
      <c r="AP152" s="246"/>
      <c r="AQ152" s="247"/>
      <c r="AR152" s="41"/>
      <c r="AS152" s="164">
        <f t="shared" si="8"/>
        <v>0</v>
      </c>
      <c r="AT152" s="317">
        <f t="shared" si="9"/>
        <v>0</v>
      </c>
      <c r="AU152" s="88">
        <f t="shared" si="10"/>
        <v>0</v>
      </c>
      <c r="AV152" s="152">
        <f t="shared" si="11"/>
        <v>0</v>
      </c>
      <c r="AX152" s="7"/>
      <c r="AY152" s="7"/>
    </row>
    <row r="153" spans="1:51" ht="12" customHeight="1">
      <c r="A153" s="153"/>
      <c r="B153" s="36" t="str">
        <f>②国語!B153</f>
        <v>4-28</v>
      </c>
      <c r="C153" s="40">
        <v>1</v>
      </c>
      <c r="D153" s="249"/>
      <c r="E153" s="248"/>
      <c r="F153" s="246"/>
      <c r="G153" s="248"/>
      <c r="H153" s="247"/>
      <c r="I153" s="590"/>
      <c r="J153" s="246"/>
      <c r="K153" s="246"/>
      <c r="L153" s="248"/>
      <c r="M153" s="250"/>
      <c r="N153" s="249"/>
      <c r="O153" s="248"/>
      <c r="P153" s="248"/>
      <c r="Q153" s="248"/>
      <c r="R153" s="247"/>
      <c r="S153" s="249"/>
      <c r="T153" s="246"/>
      <c r="U153" s="248"/>
      <c r="V153" s="246"/>
      <c r="W153" s="250"/>
      <c r="X153" s="386"/>
      <c r="Y153" s="248"/>
      <c r="Z153" s="248"/>
      <c r="AA153" s="248"/>
      <c r="AB153" s="250"/>
      <c r="AC153" s="590"/>
      <c r="AD153" s="248"/>
      <c r="AE153" s="246"/>
      <c r="AF153" s="248"/>
      <c r="AG153" s="247"/>
      <c r="AH153" s="460"/>
      <c r="AI153" s="248"/>
      <c r="AJ153" s="248"/>
      <c r="AK153" s="246"/>
      <c r="AL153" s="248"/>
      <c r="AM153" s="249"/>
      <c r="AN153" s="246"/>
      <c r="AO153" s="248"/>
      <c r="AP153" s="246"/>
      <c r="AQ153" s="247"/>
      <c r="AR153" s="41"/>
      <c r="AS153" s="164">
        <f t="shared" si="8"/>
        <v>0</v>
      </c>
      <c r="AT153" s="317">
        <f t="shared" si="9"/>
        <v>0</v>
      </c>
      <c r="AU153" s="88">
        <f t="shared" si="10"/>
        <v>0</v>
      </c>
      <c r="AV153" s="152">
        <f t="shared" si="11"/>
        <v>0</v>
      </c>
    </row>
    <row r="154" spans="1:51" ht="12" customHeight="1">
      <c r="A154" s="153"/>
      <c r="B154" s="36" t="str">
        <f>②国語!B154</f>
        <v>4-29</v>
      </c>
      <c r="C154" s="40">
        <v>0</v>
      </c>
      <c r="D154" s="249"/>
      <c r="E154" s="248"/>
      <c r="F154" s="246"/>
      <c r="G154" s="248"/>
      <c r="H154" s="247"/>
      <c r="I154" s="590"/>
      <c r="J154" s="246"/>
      <c r="K154" s="246"/>
      <c r="L154" s="248"/>
      <c r="M154" s="250"/>
      <c r="N154" s="249"/>
      <c r="O154" s="248"/>
      <c r="P154" s="248"/>
      <c r="Q154" s="248"/>
      <c r="R154" s="247"/>
      <c r="S154" s="249"/>
      <c r="T154" s="246"/>
      <c r="U154" s="248"/>
      <c r="V154" s="246"/>
      <c r="W154" s="250"/>
      <c r="X154" s="386"/>
      <c r="Y154" s="248"/>
      <c r="Z154" s="248"/>
      <c r="AA154" s="248"/>
      <c r="AB154" s="250"/>
      <c r="AC154" s="590"/>
      <c r="AD154" s="248"/>
      <c r="AE154" s="246"/>
      <c r="AF154" s="248"/>
      <c r="AG154" s="247"/>
      <c r="AH154" s="460"/>
      <c r="AI154" s="248"/>
      <c r="AJ154" s="248"/>
      <c r="AK154" s="246"/>
      <c r="AL154" s="248"/>
      <c r="AM154" s="249"/>
      <c r="AN154" s="246"/>
      <c r="AO154" s="248"/>
      <c r="AP154" s="246"/>
      <c r="AQ154" s="247"/>
      <c r="AR154" s="41"/>
      <c r="AS154" s="164">
        <f t="shared" si="8"/>
        <v>0</v>
      </c>
      <c r="AT154" s="317">
        <f t="shared" si="9"/>
        <v>0</v>
      </c>
      <c r="AU154" s="88">
        <f t="shared" si="10"/>
        <v>0</v>
      </c>
      <c r="AV154" s="152">
        <f t="shared" si="11"/>
        <v>0</v>
      </c>
    </row>
    <row r="155" spans="1:51" ht="12" customHeight="1" thickBot="1">
      <c r="A155" s="157"/>
      <c r="B155" s="6" t="str">
        <f>②国語!B155</f>
        <v>4-30</v>
      </c>
      <c r="C155" s="1">
        <v>1</v>
      </c>
      <c r="D155" s="201"/>
      <c r="E155" s="199"/>
      <c r="F155" s="197"/>
      <c r="G155" s="199"/>
      <c r="H155" s="200"/>
      <c r="I155" s="592"/>
      <c r="J155" s="197"/>
      <c r="K155" s="197"/>
      <c r="L155" s="199"/>
      <c r="M155" s="198"/>
      <c r="N155" s="201"/>
      <c r="O155" s="199"/>
      <c r="P155" s="199"/>
      <c r="Q155" s="199"/>
      <c r="R155" s="200"/>
      <c r="S155" s="201"/>
      <c r="T155" s="197"/>
      <c r="U155" s="199"/>
      <c r="V155" s="197"/>
      <c r="W155" s="198"/>
      <c r="X155" s="388"/>
      <c r="Y155" s="199"/>
      <c r="Z155" s="199"/>
      <c r="AA155" s="199"/>
      <c r="AB155" s="198"/>
      <c r="AC155" s="592"/>
      <c r="AD155" s="199"/>
      <c r="AE155" s="197"/>
      <c r="AF155" s="199"/>
      <c r="AG155" s="200"/>
      <c r="AH155" s="462"/>
      <c r="AI155" s="199"/>
      <c r="AJ155" s="199"/>
      <c r="AK155" s="197"/>
      <c r="AL155" s="199"/>
      <c r="AM155" s="201"/>
      <c r="AN155" s="197"/>
      <c r="AO155" s="199"/>
      <c r="AP155" s="197"/>
      <c r="AQ155" s="200"/>
      <c r="AR155" s="109"/>
      <c r="AS155" s="166">
        <f t="shared" si="8"/>
        <v>0</v>
      </c>
      <c r="AT155" s="319">
        <f t="shared" si="9"/>
        <v>0</v>
      </c>
      <c r="AU155" s="67">
        <f t="shared" si="10"/>
        <v>0</v>
      </c>
      <c r="AV155" s="158">
        <f t="shared" si="11"/>
        <v>0</v>
      </c>
    </row>
    <row r="156" spans="1:51" ht="12" customHeight="1">
      <c r="A156" s="159"/>
      <c r="B156" s="4" t="str">
        <f>②国語!B156</f>
        <v>4-31</v>
      </c>
      <c r="C156" s="170">
        <v>0</v>
      </c>
      <c r="D156" s="244"/>
      <c r="E156" s="243"/>
      <c r="F156" s="241"/>
      <c r="G156" s="243"/>
      <c r="H156" s="242"/>
      <c r="I156" s="589"/>
      <c r="J156" s="241"/>
      <c r="K156" s="241"/>
      <c r="L156" s="243"/>
      <c r="M156" s="245"/>
      <c r="N156" s="244"/>
      <c r="O156" s="243"/>
      <c r="P156" s="243"/>
      <c r="Q156" s="243"/>
      <c r="R156" s="242"/>
      <c r="S156" s="244"/>
      <c r="T156" s="241"/>
      <c r="U156" s="243"/>
      <c r="V156" s="241"/>
      <c r="W156" s="245"/>
      <c r="X156" s="385"/>
      <c r="Y156" s="243"/>
      <c r="Z156" s="243"/>
      <c r="AA156" s="243"/>
      <c r="AB156" s="245"/>
      <c r="AC156" s="589"/>
      <c r="AD156" s="243"/>
      <c r="AE156" s="241"/>
      <c r="AF156" s="243"/>
      <c r="AG156" s="242"/>
      <c r="AH156" s="459"/>
      <c r="AI156" s="243"/>
      <c r="AJ156" s="243"/>
      <c r="AK156" s="241"/>
      <c r="AL156" s="243"/>
      <c r="AM156" s="244"/>
      <c r="AN156" s="241"/>
      <c r="AO156" s="243"/>
      <c r="AP156" s="241"/>
      <c r="AQ156" s="242"/>
      <c r="AR156" s="171"/>
      <c r="AS156" s="164">
        <f t="shared" si="8"/>
        <v>0</v>
      </c>
      <c r="AT156" s="317">
        <f t="shared" si="9"/>
        <v>0</v>
      </c>
      <c r="AU156" s="88">
        <f t="shared" si="10"/>
        <v>0</v>
      </c>
      <c r="AV156" s="152">
        <f t="shared" si="11"/>
        <v>0</v>
      </c>
    </row>
    <row r="157" spans="1:51" ht="12" customHeight="1">
      <c r="A157" s="153"/>
      <c r="B157" s="36" t="str">
        <f>②国語!B157</f>
        <v>4-32</v>
      </c>
      <c r="C157" s="40">
        <v>1</v>
      </c>
      <c r="D157" s="249"/>
      <c r="E157" s="248"/>
      <c r="F157" s="246"/>
      <c r="G157" s="248"/>
      <c r="H157" s="247"/>
      <c r="I157" s="590"/>
      <c r="J157" s="246"/>
      <c r="K157" s="246"/>
      <c r="L157" s="248"/>
      <c r="M157" s="250"/>
      <c r="N157" s="249"/>
      <c r="O157" s="248"/>
      <c r="P157" s="248"/>
      <c r="Q157" s="248"/>
      <c r="R157" s="247"/>
      <c r="S157" s="249"/>
      <c r="T157" s="246"/>
      <c r="U157" s="248"/>
      <c r="V157" s="246"/>
      <c r="W157" s="250"/>
      <c r="X157" s="386"/>
      <c r="Y157" s="248"/>
      <c r="Z157" s="248"/>
      <c r="AA157" s="248"/>
      <c r="AB157" s="250"/>
      <c r="AC157" s="590"/>
      <c r="AD157" s="248"/>
      <c r="AE157" s="246"/>
      <c r="AF157" s="248"/>
      <c r="AG157" s="247"/>
      <c r="AH157" s="460"/>
      <c r="AI157" s="248"/>
      <c r="AJ157" s="248"/>
      <c r="AK157" s="246"/>
      <c r="AL157" s="248"/>
      <c r="AM157" s="249"/>
      <c r="AN157" s="246"/>
      <c r="AO157" s="248"/>
      <c r="AP157" s="246"/>
      <c r="AQ157" s="247"/>
      <c r="AR157" s="41"/>
      <c r="AS157" s="164">
        <f t="shared" si="8"/>
        <v>0</v>
      </c>
      <c r="AT157" s="317">
        <f t="shared" si="9"/>
        <v>0</v>
      </c>
      <c r="AU157" s="88">
        <f t="shared" si="10"/>
        <v>0</v>
      </c>
      <c r="AV157" s="152">
        <f t="shared" si="11"/>
        <v>0</v>
      </c>
    </row>
    <row r="158" spans="1:51" ht="12" customHeight="1">
      <c r="A158" s="153"/>
      <c r="B158" s="36" t="str">
        <f>②国語!B158</f>
        <v>4-33</v>
      </c>
      <c r="C158" s="40">
        <v>0</v>
      </c>
      <c r="D158" s="249"/>
      <c r="E158" s="248"/>
      <c r="F158" s="246"/>
      <c r="G158" s="248"/>
      <c r="H158" s="247"/>
      <c r="I158" s="590"/>
      <c r="J158" s="246"/>
      <c r="K158" s="246"/>
      <c r="L158" s="248"/>
      <c r="M158" s="250"/>
      <c r="N158" s="249"/>
      <c r="O158" s="248"/>
      <c r="P158" s="248"/>
      <c r="Q158" s="248"/>
      <c r="R158" s="247"/>
      <c r="S158" s="249"/>
      <c r="T158" s="246"/>
      <c r="U158" s="248"/>
      <c r="V158" s="246"/>
      <c r="W158" s="250"/>
      <c r="X158" s="386"/>
      <c r="Y158" s="248"/>
      <c r="Z158" s="248"/>
      <c r="AA158" s="248"/>
      <c r="AB158" s="250"/>
      <c r="AC158" s="590"/>
      <c r="AD158" s="248"/>
      <c r="AE158" s="246"/>
      <c r="AF158" s="248"/>
      <c r="AG158" s="247"/>
      <c r="AH158" s="460"/>
      <c r="AI158" s="248"/>
      <c r="AJ158" s="248"/>
      <c r="AK158" s="246"/>
      <c r="AL158" s="248"/>
      <c r="AM158" s="249"/>
      <c r="AN158" s="246"/>
      <c r="AO158" s="248"/>
      <c r="AP158" s="246"/>
      <c r="AQ158" s="247"/>
      <c r="AR158" s="41"/>
      <c r="AS158" s="164">
        <f t="shared" si="8"/>
        <v>0</v>
      </c>
      <c r="AT158" s="317">
        <f t="shared" si="9"/>
        <v>0</v>
      </c>
      <c r="AU158" s="88">
        <f t="shared" si="10"/>
        <v>0</v>
      </c>
      <c r="AV158" s="152">
        <f t="shared" si="11"/>
        <v>0</v>
      </c>
    </row>
    <row r="159" spans="1:51" ht="12" customHeight="1">
      <c r="A159" s="153"/>
      <c r="B159" s="36" t="str">
        <f>②国語!B159</f>
        <v>4-34</v>
      </c>
      <c r="C159" s="40">
        <v>1</v>
      </c>
      <c r="D159" s="249"/>
      <c r="E159" s="248"/>
      <c r="F159" s="246"/>
      <c r="G159" s="248"/>
      <c r="H159" s="247"/>
      <c r="I159" s="590"/>
      <c r="J159" s="246"/>
      <c r="K159" s="246"/>
      <c r="L159" s="248"/>
      <c r="M159" s="250"/>
      <c r="N159" s="249"/>
      <c r="O159" s="248"/>
      <c r="P159" s="248"/>
      <c r="Q159" s="248"/>
      <c r="R159" s="247"/>
      <c r="S159" s="249"/>
      <c r="T159" s="246"/>
      <c r="U159" s="248"/>
      <c r="V159" s="246"/>
      <c r="W159" s="250"/>
      <c r="X159" s="386"/>
      <c r="Y159" s="248"/>
      <c r="Z159" s="248"/>
      <c r="AA159" s="248"/>
      <c r="AB159" s="250"/>
      <c r="AC159" s="590"/>
      <c r="AD159" s="248"/>
      <c r="AE159" s="246"/>
      <c r="AF159" s="248"/>
      <c r="AG159" s="247"/>
      <c r="AH159" s="460"/>
      <c r="AI159" s="248"/>
      <c r="AJ159" s="248"/>
      <c r="AK159" s="246"/>
      <c r="AL159" s="248"/>
      <c r="AM159" s="249"/>
      <c r="AN159" s="246"/>
      <c r="AO159" s="248"/>
      <c r="AP159" s="246"/>
      <c r="AQ159" s="247"/>
      <c r="AR159" s="41"/>
      <c r="AS159" s="164">
        <f t="shared" si="8"/>
        <v>0</v>
      </c>
      <c r="AT159" s="317">
        <f t="shared" si="9"/>
        <v>0</v>
      </c>
      <c r="AU159" s="88">
        <f t="shared" si="10"/>
        <v>0</v>
      </c>
      <c r="AV159" s="152">
        <f t="shared" si="11"/>
        <v>0</v>
      </c>
    </row>
    <row r="160" spans="1:51" ht="12" customHeight="1" thickBot="1">
      <c r="A160" s="154"/>
      <c r="B160" s="37" t="str">
        <f>②国語!B160</f>
        <v>4-35</v>
      </c>
      <c r="C160" s="47">
        <v>0</v>
      </c>
      <c r="D160" s="254"/>
      <c r="E160" s="253"/>
      <c r="F160" s="251"/>
      <c r="G160" s="253"/>
      <c r="H160" s="252"/>
      <c r="I160" s="591"/>
      <c r="J160" s="251"/>
      <c r="K160" s="251"/>
      <c r="L160" s="253"/>
      <c r="M160" s="255"/>
      <c r="N160" s="254"/>
      <c r="O160" s="253"/>
      <c r="P160" s="253"/>
      <c r="Q160" s="253"/>
      <c r="R160" s="252"/>
      <c r="S160" s="254"/>
      <c r="T160" s="251"/>
      <c r="U160" s="253"/>
      <c r="V160" s="251"/>
      <c r="W160" s="255"/>
      <c r="X160" s="387"/>
      <c r="Y160" s="253"/>
      <c r="Z160" s="253"/>
      <c r="AA160" s="253"/>
      <c r="AB160" s="255"/>
      <c r="AC160" s="591"/>
      <c r="AD160" s="253"/>
      <c r="AE160" s="251"/>
      <c r="AF160" s="253"/>
      <c r="AG160" s="252"/>
      <c r="AH160" s="461"/>
      <c r="AI160" s="253"/>
      <c r="AJ160" s="253"/>
      <c r="AK160" s="251"/>
      <c r="AL160" s="253"/>
      <c r="AM160" s="254"/>
      <c r="AN160" s="251"/>
      <c r="AO160" s="253"/>
      <c r="AP160" s="251"/>
      <c r="AQ160" s="252"/>
      <c r="AR160" s="48"/>
      <c r="AS160" s="165">
        <f t="shared" si="8"/>
        <v>0</v>
      </c>
      <c r="AT160" s="318">
        <f t="shared" si="9"/>
        <v>0</v>
      </c>
      <c r="AU160" s="69">
        <f t="shared" si="10"/>
        <v>0</v>
      </c>
      <c r="AV160" s="155">
        <f t="shared" si="11"/>
        <v>0</v>
      </c>
    </row>
    <row r="161" spans="1:51" ht="12" customHeight="1">
      <c r="A161" s="156"/>
      <c r="B161" s="5" t="str">
        <f>②国語!B161</f>
        <v>4-36</v>
      </c>
      <c r="C161" s="90">
        <v>1</v>
      </c>
      <c r="D161" s="244"/>
      <c r="E161" s="243"/>
      <c r="F161" s="241"/>
      <c r="G161" s="243"/>
      <c r="H161" s="242"/>
      <c r="I161" s="589"/>
      <c r="J161" s="241"/>
      <c r="K161" s="241"/>
      <c r="L161" s="243"/>
      <c r="M161" s="245"/>
      <c r="N161" s="244"/>
      <c r="O161" s="243"/>
      <c r="P161" s="243"/>
      <c r="Q161" s="243"/>
      <c r="R161" s="242"/>
      <c r="S161" s="244"/>
      <c r="T161" s="241"/>
      <c r="U161" s="243"/>
      <c r="V161" s="241"/>
      <c r="W161" s="245"/>
      <c r="X161" s="385"/>
      <c r="Y161" s="243"/>
      <c r="Z161" s="243"/>
      <c r="AA161" s="243"/>
      <c r="AB161" s="245"/>
      <c r="AC161" s="589"/>
      <c r="AD161" s="243"/>
      <c r="AE161" s="241"/>
      <c r="AF161" s="243"/>
      <c r="AG161" s="242"/>
      <c r="AH161" s="459"/>
      <c r="AI161" s="243"/>
      <c r="AJ161" s="243"/>
      <c r="AK161" s="241"/>
      <c r="AL161" s="243"/>
      <c r="AM161" s="244"/>
      <c r="AN161" s="241"/>
      <c r="AO161" s="243"/>
      <c r="AP161" s="241"/>
      <c r="AQ161" s="242"/>
      <c r="AR161" s="91"/>
      <c r="AS161" s="164">
        <f t="shared" si="8"/>
        <v>0</v>
      </c>
      <c r="AT161" s="317">
        <f t="shared" si="9"/>
        <v>0</v>
      </c>
      <c r="AU161" s="88">
        <f t="shared" si="10"/>
        <v>0</v>
      </c>
      <c r="AV161" s="152">
        <f t="shared" si="11"/>
        <v>0</v>
      </c>
    </row>
    <row r="162" spans="1:51" ht="12" customHeight="1">
      <c r="A162" s="153"/>
      <c r="B162" s="36" t="str">
        <f>②国語!B162</f>
        <v>4-37</v>
      </c>
      <c r="C162" s="40">
        <v>0</v>
      </c>
      <c r="D162" s="249"/>
      <c r="E162" s="248"/>
      <c r="F162" s="246"/>
      <c r="G162" s="248"/>
      <c r="H162" s="247"/>
      <c r="I162" s="590"/>
      <c r="J162" s="246"/>
      <c r="K162" s="246"/>
      <c r="L162" s="248"/>
      <c r="M162" s="250"/>
      <c r="N162" s="249"/>
      <c r="O162" s="248"/>
      <c r="P162" s="248"/>
      <c r="Q162" s="248"/>
      <c r="R162" s="247"/>
      <c r="S162" s="249"/>
      <c r="T162" s="246"/>
      <c r="U162" s="248"/>
      <c r="V162" s="246"/>
      <c r="W162" s="250"/>
      <c r="X162" s="386"/>
      <c r="Y162" s="248"/>
      <c r="Z162" s="248"/>
      <c r="AA162" s="248"/>
      <c r="AB162" s="250"/>
      <c r="AC162" s="590"/>
      <c r="AD162" s="248"/>
      <c r="AE162" s="246"/>
      <c r="AF162" s="248"/>
      <c r="AG162" s="247"/>
      <c r="AH162" s="460"/>
      <c r="AI162" s="248"/>
      <c r="AJ162" s="248"/>
      <c r="AK162" s="246"/>
      <c r="AL162" s="248"/>
      <c r="AM162" s="249"/>
      <c r="AN162" s="246"/>
      <c r="AO162" s="248"/>
      <c r="AP162" s="246"/>
      <c r="AQ162" s="247"/>
      <c r="AR162" s="41"/>
      <c r="AS162" s="164">
        <f t="shared" si="8"/>
        <v>0</v>
      </c>
      <c r="AT162" s="317">
        <f t="shared" si="9"/>
        <v>0</v>
      </c>
      <c r="AU162" s="88">
        <f t="shared" si="10"/>
        <v>0</v>
      </c>
      <c r="AV162" s="152">
        <f t="shared" si="11"/>
        <v>0</v>
      </c>
    </row>
    <row r="163" spans="1:51" ht="12" customHeight="1">
      <c r="A163" s="153"/>
      <c r="B163" s="36" t="str">
        <f>②国語!B163</f>
        <v>4-38</v>
      </c>
      <c r="C163" s="40">
        <v>1</v>
      </c>
      <c r="D163" s="249"/>
      <c r="E163" s="248"/>
      <c r="F163" s="246"/>
      <c r="G163" s="248"/>
      <c r="H163" s="247"/>
      <c r="I163" s="590"/>
      <c r="J163" s="246"/>
      <c r="K163" s="246"/>
      <c r="L163" s="248"/>
      <c r="M163" s="250"/>
      <c r="N163" s="249"/>
      <c r="O163" s="248"/>
      <c r="P163" s="248"/>
      <c r="Q163" s="248"/>
      <c r="R163" s="247"/>
      <c r="S163" s="249"/>
      <c r="T163" s="246"/>
      <c r="U163" s="248"/>
      <c r="V163" s="246"/>
      <c r="W163" s="250"/>
      <c r="X163" s="386"/>
      <c r="Y163" s="248"/>
      <c r="Z163" s="248"/>
      <c r="AA163" s="248"/>
      <c r="AB163" s="250"/>
      <c r="AC163" s="590"/>
      <c r="AD163" s="248"/>
      <c r="AE163" s="246"/>
      <c r="AF163" s="248"/>
      <c r="AG163" s="247"/>
      <c r="AH163" s="460"/>
      <c r="AI163" s="248"/>
      <c r="AJ163" s="248"/>
      <c r="AK163" s="246"/>
      <c r="AL163" s="248"/>
      <c r="AM163" s="249"/>
      <c r="AN163" s="246"/>
      <c r="AO163" s="248"/>
      <c r="AP163" s="246"/>
      <c r="AQ163" s="247"/>
      <c r="AR163" s="41"/>
      <c r="AS163" s="164">
        <f t="shared" si="8"/>
        <v>0</v>
      </c>
      <c r="AT163" s="317">
        <f t="shared" si="9"/>
        <v>0</v>
      </c>
      <c r="AU163" s="88">
        <f t="shared" si="10"/>
        <v>0</v>
      </c>
      <c r="AV163" s="152">
        <f t="shared" si="11"/>
        <v>0</v>
      </c>
    </row>
    <row r="164" spans="1:51" ht="12" customHeight="1">
      <c r="A164" s="153"/>
      <c r="B164" s="36" t="str">
        <f>②国語!B164</f>
        <v>4-39</v>
      </c>
      <c r="C164" s="40">
        <v>0</v>
      </c>
      <c r="D164" s="249"/>
      <c r="E164" s="248"/>
      <c r="F164" s="246"/>
      <c r="G164" s="248"/>
      <c r="H164" s="247"/>
      <c r="I164" s="590"/>
      <c r="J164" s="246"/>
      <c r="K164" s="246"/>
      <c r="L164" s="248"/>
      <c r="M164" s="250"/>
      <c r="N164" s="249"/>
      <c r="O164" s="248"/>
      <c r="P164" s="248"/>
      <c r="Q164" s="248"/>
      <c r="R164" s="247"/>
      <c r="S164" s="249"/>
      <c r="T164" s="246"/>
      <c r="U164" s="248"/>
      <c r="V164" s="246"/>
      <c r="W164" s="250"/>
      <c r="X164" s="386"/>
      <c r="Y164" s="248"/>
      <c r="Z164" s="248"/>
      <c r="AA164" s="248"/>
      <c r="AB164" s="250"/>
      <c r="AC164" s="590"/>
      <c r="AD164" s="248"/>
      <c r="AE164" s="246"/>
      <c r="AF164" s="248"/>
      <c r="AG164" s="247"/>
      <c r="AH164" s="460"/>
      <c r="AI164" s="248"/>
      <c r="AJ164" s="248"/>
      <c r="AK164" s="246"/>
      <c r="AL164" s="248"/>
      <c r="AM164" s="249"/>
      <c r="AN164" s="246"/>
      <c r="AO164" s="248"/>
      <c r="AP164" s="246"/>
      <c r="AQ164" s="247"/>
      <c r="AR164" s="41"/>
      <c r="AS164" s="164">
        <f t="shared" si="8"/>
        <v>0</v>
      </c>
      <c r="AT164" s="317">
        <f t="shared" si="9"/>
        <v>0</v>
      </c>
      <c r="AU164" s="88">
        <f t="shared" si="10"/>
        <v>0</v>
      </c>
      <c r="AV164" s="152">
        <f t="shared" si="11"/>
        <v>0</v>
      </c>
      <c r="AX164" s="24"/>
      <c r="AY164" s="24"/>
    </row>
    <row r="165" spans="1:51" ht="12" customHeight="1" thickBot="1">
      <c r="A165" s="157"/>
      <c r="B165" s="6" t="str">
        <f>②国語!B165</f>
        <v>4-40</v>
      </c>
      <c r="C165" s="1">
        <v>1</v>
      </c>
      <c r="D165" s="201"/>
      <c r="E165" s="199"/>
      <c r="F165" s="197"/>
      <c r="G165" s="199"/>
      <c r="H165" s="200"/>
      <c r="I165" s="592"/>
      <c r="J165" s="197"/>
      <c r="K165" s="197"/>
      <c r="L165" s="199"/>
      <c r="M165" s="198"/>
      <c r="N165" s="201"/>
      <c r="O165" s="199"/>
      <c r="P165" s="199"/>
      <c r="Q165" s="199"/>
      <c r="R165" s="200"/>
      <c r="S165" s="201"/>
      <c r="T165" s="197"/>
      <c r="U165" s="199"/>
      <c r="V165" s="197"/>
      <c r="W165" s="198"/>
      <c r="X165" s="388"/>
      <c r="Y165" s="199"/>
      <c r="Z165" s="199"/>
      <c r="AA165" s="199"/>
      <c r="AB165" s="198"/>
      <c r="AC165" s="592"/>
      <c r="AD165" s="199"/>
      <c r="AE165" s="197"/>
      <c r="AF165" s="199"/>
      <c r="AG165" s="200"/>
      <c r="AH165" s="462"/>
      <c r="AI165" s="199"/>
      <c r="AJ165" s="199"/>
      <c r="AK165" s="197"/>
      <c r="AL165" s="199"/>
      <c r="AM165" s="201"/>
      <c r="AN165" s="197"/>
      <c r="AO165" s="199"/>
      <c r="AP165" s="197"/>
      <c r="AQ165" s="200"/>
      <c r="AR165" s="109"/>
      <c r="AS165" s="166">
        <f t="shared" si="8"/>
        <v>0</v>
      </c>
      <c r="AT165" s="319">
        <f t="shared" si="9"/>
        <v>0</v>
      </c>
      <c r="AU165" s="67">
        <f t="shared" si="10"/>
        <v>0</v>
      </c>
      <c r="AV165" s="158">
        <f t="shared" si="11"/>
        <v>0</v>
      </c>
      <c r="AX165" s="24"/>
      <c r="AY165" s="24"/>
    </row>
    <row r="166" spans="1:51" ht="12" customHeight="1">
      <c r="A166" s="151"/>
      <c r="B166" s="89" t="str">
        <f>②国語!B166</f>
        <v>5-01</v>
      </c>
      <c r="C166" s="90">
        <v>0</v>
      </c>
      <c r="D166" s="244"/>
      <c r="E166" s="243"/>
      <c r="F166" s="241"/>
      <c r="G166" s="243"/>
      <c r="H166" s="242"/>
      <c r="I166" s="589"/>
      <c r="J166" s="241"/>
      <c r="K166" s="241"/>
      <c r="L166" s="243"/>
      <c r="M166" s="245"/>
      <c r="N166" s="244"/>
      <c r="O166" s="243"/>
      <c r="P166" s="243"/>
      <c r="Q166" s="243"/>
      <c r="R166" s="242"/>
      <c r="S166" s="244"/>
      <c r="T166" s="241"/>
      <c r="U166" s="243"/>
      <c r="V166" s="241"/>
      <c r="W166" s="245"/>
      <c r="X166" s="385"/>
      <c r="Y166" s="243"/>
      <c r="Z166" s="243"/>
      <c r="AA166" s="243"/>
      <c r="AB166" s="245"/>
      <c r="AC166" s="589"/>
      <c r="AD166" s="243"/>
      <c r="AE166" s="241"/>
      <c r="AF166" s="243"/>
      <c r="AG166" s="242"/>
      <c r="AH166" s="459"/>
      <c r="AI166" s="243"/>
      <c r="AJ166" s="243"/>
      <c r="AK166" s="241"/>
      <c r="AL166" s="243"/>
      <c r="AM166" s="244"/>
      <c r="AN166" s="241"/>
      <c r="AO166" s="243"/>
      <c r="AP166" s="241"/>
      <c r="AQ166" s="242"/>
      <c r="AR166" s="91"/>
      <c r="AS166" s="164">
        <f t="shared" si="8"/>
        <v>0</v>
      </c>
      <c r="AT166" s="317">
        <f t="shared" si="9"/>
        <v>0</v>
      </c>
      <c r="AU166" s="88">
        <f t="shared" si="10"/>
        <v>0</v>
      </c>
      <c r="AV166" s="152">
        <f t="shared" si="11"/>
        <v>0</v>
      </c>
      <c r="AX166" s="24"/>
      <c r="AY166" s="24"/>
    </row>
    <row r="167" spans="1:51" ht="12" customHeight="1">
      <c r="A167" s="153"/>
      <c r="B167" s="36" t="str">
        <f>②国語!B167</f>
        <v>5-02</v>
      </c>
      <c r="C167" s="40">
        <v>1</v>
      </c>
      <c r="D167" s="249"/>
      <c r="E167" s="248"/>
      <c r="F167" s="246"/>
      <c r="G167" s="248"/>
      <c r="H167" s="247"/>
      <c r="I167" s="590"/>
      <c r="J167" s="246"/>
      <c r="K167" s="246"/>
      <c r="L167" s="248"/>
      <c r="M167" s="250"/>
      <c r="N167" s="249"/>
      <c r="O167" s="248"/>
      <c r="P167" s="248"/>
      <c r="Q167" s="248"/>
      <c r="R167" s="247"/>
      <c r="S167" s="249"/>
      <c r="T167" s="246"/>
      <c r="U167" s="248"/>
      <c r="V167" s="246"/>
      <c r="W167" s="250"/>
      <c r="X167" s="386"/>
      <c r="Y167" s="248"/>
      <c r="Z167" s="248"/>
      <c r="AA167" s="248"/>
      <c r="AB167" s="250"/>
      <c r="AC167" s="590"/>
      <c r="AD167" s="248"/>
      <c r="AE167" s="246"/>
      <c r="AF167" s="248"/>
      <c r="AG167" s="247"/>
      <c r="AH167" s="460"/>
      <c r="AI167" s="248"/>
      <c r="AJ167" s="248"/>
      <c r="AK167" s="246"/>
      <c r="AL167" s="248"/>
      <c r="AM167" s="249"/>
      <c r="AN167" s="246"/>
      <c r="AO167" s="248"/>
      <c r="AP167" s="246"/>
      <c r="AQ167" s="247"/>
      <c r="AR167" s="41"/>
      <c r="AS167" s="164">
        <f t="shared" si="8"/>
        <v>0</v>
      </c>
      <c r="AT167" s="317">
        <f t="shared" si="9"/>
        <v>0</v>
      </c>
      <c r="AU167" s="88">
        <f t="shared" si="10"/>
        <v>0</v>
      </c>
      <c r="AV167" s="152">
        <f t="shared" si="11"/>
        <v>0</v>
      </c>
      <c r="AX167" s="24"/>
      <c r="AY167" s="24"/>
    </row>
    <row r="168" spans="1:51" ht="12" customHeight="1">
      <c r="A168" s="153"/>
      <c r="B168" s="36" t="str">
        <f>②国語!B168</f>
        <v>5-03</v>
      </c>
      <c r="C168" s="40">
        <v>0</v>
      </c>
      <c r="D168" s="249"/>
      <c r="E168" s="248"/>
      <c r="F168" s="246"/>
      <c r="G168" s="248"/>
      <c r="H168" s="247"/>
      <c r="I168" s="590"/>
      <c r="J168" s="246"/>
      <c r="K168" s="246"/>
      <c r="L168" s="248"/>
      <c r="M168" s="250"/>
      <c r="N168" s="249"/>
      <c r="O168" s="248"/>
      <c r="P168" s="248"/>
      <c r="Q168" s="248"/>
      <c r="R168" s="247"/>
      <c r="S168" s="249"/>
      <c r="T168" s="246"/>
      <c r="U168" s="248"/>
      <c r="V168" s="246"/>
      <c r="W168" s="250"/>
      <c r="X168" s="386"/>
      <c r="Y168" s="248"/>
      <c r="Z168" s="248"/>
      <c r="AA168" s="248"/>
      <c r="AB168" s="250"/>
      <c r="AC168" s="590"/>
      <c r="AD168" s="248"/>
      <c r="AE168" s="246"/>
      <c r="AF168" s="248"/>
      <c r="AG168" s="247"/>
      <c r="AH168" s="460"/>
      <c r="AI168" s="248"/>
      <c r="AJ168" s="248"/>
      <c r="AK168" s="246"/>
      <c r="AL168" s="248"/>
      <c r="AM168" s="249"/>
      <c r="AN168" s="246"/>
      <c r="AO168" s="248"/>
      <c r="AP168" s="246"/>
      <c r="AQ168" s="247"/>
      <c r="AR168" s="41"/>
      <c r="AS168" s="164">
        <f t="shared" si="8"/>
        <v>0</v>
      </c>
      <c r="AT168" s="317">
        <f t="shared" si="9"/>
        <v>0</v>
      </c>
      <c r="AU168" s="88">
        <f t="shared" si="10"/>
        <v>0</v>
      </c>
      <c r="AV168" s="152">
        <f t="shared" si="11"/>
        <v>0</v>
      </c>
      <c r="AX168" s="24"/>
      <c r="AY168" s="24"/>
    </row>
    <row r="169" spans="1:51" ht="12" customHeight="1">
      <c r="A169" s="153"/>
      <c r="B169" s="36" t="str">
        <f>②国語!B169</f>
        <v>5-04</v>
      </c>
      <c r="C169" s="40">
        <v>1</v>
      </c>
      <c r="D169" s="249"/>
      <c r="E169" s="248"/>
      <c r="F169" s="246"/>
      <c r="G169" s="248"/>
      <c r="H169" s="247"/>
      <c r="I169" s="590"/>
      <c r="J169" s="246"/>
      <c r="K169" s="246"/>
      <c r="L169" s="248"/>
      <c r="M169" s="250"/>
      <c r="N169" s="249"/>
      <c r="O169" s="248"/>
      <c r="P169" s="248"/>
      <c r="Q169" s="248"/>
      <c r="R169" s="247"/>
      <c r="S169" s="249"/>
      <c r="T169" s="246"/>
      <c r="U169" s="248"/>
      <c r="V169" s="246"/>
      <c r="W169" s="250"/>
      <c r="X169" s="386"/>
      <c r="Y169" s="248"/>
      <c r="Z169" s="248"/>
      <c r="AA169" s="248"/>
      <c r="AB169" s="250"/>
      <c r="AC169" s="590"/>
      <c r="AD169" s="248"/>
      <c r="AE169" s="246"/>
      <c r="AF169" s="248"/>
      <c r="AG169" s="247"/>
      <c r="AH169" s="460"/>
      <c r="AI169" s="248"/>
      <c r="AJ169" s="248"/>
      <c r="AK169" s="246"/>
      <c r="AL169" s="248"/>
      <c r="AM169" s="249"/>
      <c r="AN169" s="246"/>
      <c r="AO169" s="248"/>
      <c r="AP169" s="246"/>
      <c r="AQ169" s="247"/>
      <c r="AR169" s="41"/>
      <c r="AS169" s="164">
        <f t="shared" si="8"/>
        <v>0</v>
      </c>
      <c r="AT169" s="317">
        <f t="shared" si="9"/>
        <v>0</v>
      </c>
      <c r="AU169" s="88">
        <f t="shared" si="10"/>
        <v>0</v>
      </c>
      <c r="AV169" s="152">
        <f t="shared" si="11"/>
        <v>0</v>
      </c>
      <c r="AX169" s="24"/>
      <c r="AY169" s="24"/>
    </row>
    <row r="170" spans="1:51" ht="12" customHeight="1" thickBot="1">
      <c r="A170" s="154"/>
      <c r="B170" s="37" t="str">
        <f>②国語!B170</f>
        <v>5-05</v>
      </c>
      <c r="C170" s="47">
        <v>0</v>
      </c>
      <c r="D170" s="254"/>
      <c r="E170" s="253"/>
      <c r="F170" s="251"/>
      <c r="G170" s="253"/>
      <c r="H170" s="252"/>
      <c r="I170" s="591"/>
      <c r="J170" s="251"/>
      <c r="K170" s="251"/>
      <c r="L170" s="253"/>
      <c r="M170" s="255"/>
      <c r="N170" s="254"/>
      <c r="O170" s="253"/>
      <c r="P170" s="253"/>
      <c r="Q170" s="253"/>
      <c r="R170" s="252"/>
      <c r="S170" s="254"/>
      <c r="T170" s="251"/>
      <c r="U170" s="253"/>
      <c r="V170" s="251"/>
      <c r="W170" s="255"/>
      <c r="X170" s="387"/>
      <c r="Y170" s="253"/>
      <c r="Z170" s="253"/>
      <c r="AA170" s="253"/>
      <c r="AB170" s="255"/>
      <c r="AC170" s="591"/>
      <c r="AD170" s="253"/>
      <c r="AE170" s="251"/>
      <c r="AF170" s="253"/>
      <c r="AG170" s="252"/>
      <c r="AH170" s="461"/>
      <c r="AI170" s="253"/>
      <c r="AJ170" s="253"/>
      <c r="AK170" s="251"/>
      <c r="AL170" s="253"/>
      <c r="AM170" s="254"/>
      <c r="AN170" s="251"/>
      <c r="AO170" s="253"/>
      <c r="AP170" s="251"/>
      <c r="AQ170" s="252"/>
      <c r="AR170" s="48"/>
      <c r="AS170" s="165">
        <f t="shared" si="8"/>
        <v>0</v>
      </c>
      <c r="AT170" s="318">
        <f t="shared" si="9"/>
        <v>0</v>
      </c>
      <c r="AU170" s="69">
        <f t="shared" si="10"/>
        <v>0</v>
      </c>
      <c r="AV170" s="155">
        <f t="shared" si="11"/>
        <v>0</v>
      </c>
      <c r="AX170" s="24"/>
      <c r="AY170" s="24"/>
    </row>
    <row r="171" spans="1:51" ht="12" customHeight="1">
      <c r="A171" s="156"/>
      <c r="B171" s="5" t="str">
        <f>②国語!B171</f>
        <v>5-06</v>
      </c>
      <c r="C171" s="90">
        <v>1</v>
      </c>
      <c r="D171" s="244"/>
      <c r="E171" s="243"/>
      <c r="F171" s="241"/>
      <c r="G171" s="243"/>
      <c r="H171" s="242"/>
      <c r="I171" s="589"/>
      <c r="J171" s="241"/>
      <c r="K171" s="241"/>
      <c r="L171" s="243"/>
      <c r="M171" s="245"/>
      <c r="N171" s="244"/>
      <c r="O171" s="243"/>
      <c r="P171" s="243"/>
      <c r="Q171" s="243"/>
      <c r="R171" s="242"/>
      <c r="S171" s="244"/>
      <c r="T171" s="241"/>
      <c r="U171" s="243"/>
      <c r="V171" s="241"/>
      <c r="W171" s="245"/>
      <c r="X171" s="385"/>
      <c r="Y171" s="243"/>
      <c r="Z171" s="243"/>
      <c r="AA171" s="243"/>
      <c r="AB171" s="245"/>
      <c r="AC171" s="589"/>
      <c r="AD171" s="243"/>
      <c r="AE171" s="241"/>
      <c r="AF171" s="243"/>
      <c r="AG171" s="242"/>
      <c r="AH171" s="459"/>
      <c r="AI171" s="243"/>
      <c r="AJ171" s="243"/>
      <c r="AK171" s="241"/>
      <c r="AL171" s="243"/>
      <c r="AM171" s="244"/>
      <c r="AN171" s="241"/>
      <c r="AO171" s="243"/>
      <c r="AP171" s="241"/>
      <c r="AQ171" s="242"/>
      <c r="AR171" s="91"/>
      <c r="AS171" s="164">
        <f t="shared" si="8"/>
        <v>0</v>
      </c>
      <c r="AT171" s="317">
        <f t="shared" si="9"/>
        <v>0</v>
      </c>
      <c r="AU171" s="88">
        <f t="shared" si="10"/>
        <v>0</v>
      </c>
      <c r="AV171" s="152">
        <f t="shared" si="11"/>
        <v>0</v>
      </c>
      <c r="AX171" s="24"/>
      <c r="AY171" s="24"/>
    </row>
    <row r="172" spans="1:51" ht="12" customHeight="1">
      <c r="A172" s="153"/>
      <c r="B172" s="36" t="str">
        <f>②国語!B172</f>
        <v>5-07</v>
      </c>
      <c r="C172" s="40">
        <v>0</v>
      </c>
      <c r="D172" s="249"/>
      <c r="E172" s="248"/>
      <c r="F172" s="246"/>
      <c r="G172" s="248"/>
      <c r="H172" s="247"/>
      <c r="I172" s="590"/>
      <c r="J172" s="246"/>
      <c r="K172" s="246"/>
      <c r="L172" s="248"/>
      <c r="M172" s="250"/>
      <c r="N172" s="249"/>
      <c r="O172" s="248"/>
      <c r="P172" s="248"/>
      <c r="Q172" s="248"/>
      <c r="R172" s="247"/>
      <c r="S172" s="249"/>
      <c r="T172" s="246"/>
      <c r="U172" s="248"/>
      <c r="V172" s="246"/>
      <c r="W172" s="250"/>
      <c r="X172" s="386"/>
      <c r="Y172" s="248"/>
      <c r="Z172" s="248"/>
      <c r="AA172" s="248"/>
      <c r="AB172" s="250"/>
      <c r="AC172" s="590"/>
      <c r="AD172" s="248"/>
      <c r="AE172" s="246"/>
      <c r="AF172" s="248"/>
      <c r="AG172" s="247"/>
      <c r="AH172" s="460"/>
      <c r="AI172" s="248"/>
      <c r="AJ172" s="248"/>
      <c r="AK172" s="246"/>
      <c r="AL172" s="248"/>
      <c r="AM172" s="249"/>
      <c r="AN172" s="246"/>
      <c r="AO172" s="248"/>
      <c r="AP172" s="246"/>
      <c r="AQ172" s="247"/>
      <c r="AR172" s="41"/>
      <c r="AS172" s="164">
        <f t="shared" si="8"/>
        <v>0</v>
      </c>
      <c r="AT172" s="317">
        <f t="shared" si="9"/>
        <v>0</v>
      </c>
      <c r="AU172" s="88">
        <f t="shared" si="10"/>
        <v>0</v>
      </c>
      <c r="AV172" s="152">
        <f t="shared" si="11"/>
        <v>0</v>
      </c>
      <c r="AX172" s="24"/>
      <c r="AY172" s="24"/>
    </row>
    <row r="173" spans="1:51" ht="12" customHeight="1">
      <c r="A173" s="153"/>
      <c r="B173" s="36" t="str">
        <f>②国語!B173</f>
        <v>5-08</v>
      </c>
      <c r="C173" s="40">
        <v>1</v>
      </c>
      <c r="D173" s="249"/>
      <c r="E173" s="248"/>
      <c r="F173" s="246"/>
      <c r="G173" s="248"/>
      <c r="H173" s="247"/>
      <c r="I173" s="590"/>
      <c r="J173" s="246"/>
      <c r="K173" s="246"/>
      <c r="L173" s="248"/>
      <c r="M173" s="250"/>
      <c r="N173" s="249"/>
      <c r="O173" s="248"/>
      <c r="P173" s="248"/>
      <c r="Q173" s="248"/>
      <c r="R173" s="247"/>
      <c r="S173" s="249"/>
      <c r="T173" s="246"/>
      <c r="U173" s="248"/>
      <c r="V173" s="246"/>
      <c r="W173" s="250"/>
      <c r="X173" s="386"/>
      <c r="Y173" s="248"/>
      <c r="Z173" s="248"/>
      <c r="AA173" s="248"/>
      <c r="AB173" s="250"/>
      <c r="AC173" s="590"/>
      <c r="AD173" s="248"/>
      <c r="AE173" s="246"/>
      <c r="AF173" s="248"/>
      <c r="AG173" s="247"/>
      <c r="AH173" s="460"/>
      <c r="AI173" s="248"/>
      <c r="AJ173" s="248"/>
      <c r="AK173" s="246"/>
      <c r="AL173" s="248"/>
      <c r="AM173" s="249"/>
      <c r="AN173" s="246"/>
      <c r="AO173" s="248"/>
      <c r="AP173" s="246"/>
      <c r="AQ173" s="247"/>
      <c r="AR173" s="41"/>
      <c r="AS173" s="164">
        <f t="shared" si="8"/>
        <v>0</v>
      </c>
      <c r="AT173" s="317">
        <f t="shared" si="9"/>
        <v>0</v>
      </c>
      <c r="AU173" s="88">
        <f t="shared" si="10"/>
        <v>0</v>
      </c>
      <c r="AV173" s="152">
        <f t="shared" si="11"/>
        <v>0</v>
      </c>
      <c r="AX173" s="24"/>
      <c r="AY173" s="24"/>
    </row>
    <row r="174" spans="1:51" ht="12" customHeight="1">
      <c r="A174" s="153"/>
      <c r="B174" s="36" t="str">
        <f>②国語!B174</f>
        <v>5-09</v>
      </c>
      <c r="C174" s="40">
        <v>0</v>
      </c>
      <c r="D174" s="249"/>
      <c r="E174" s="248"/>
      <c r="F174" s="246"/>
      <c r="G174" s="248"/>
      <c r="H174" s="247"/>
      <c r="I174" s="590"/>
      <c r="J174" s="246"/>
      <c r="K174" s="246"/>
      <c r="L174" s="248"/>
      <c r="M174" s="250"/>
      <c r="N174" s="249"/>
      <c r="O174" s="248"/>
      <c r="P174" s="248"/>
      <c r="Q174" s="248"/>
      <c r="R174" s="247"/>
      <c r="S174" s="249"/>
      <c r="T174" s="246"/>
      <c r="U174" s="248"/>
      <c r="V174" s="246"/>
      <c r="W174" s="250"/>
      <c r="X174" s="386"/>
      <c r="Y174" s="248"/>
      <c r="Z174" s="248"/>
      <c r="AA174" s="248"/>
      <c r="AB174" s="250"/>
      <c r="AC174" s="590"/>
      <c r="AD174" s="248"/>
      <c r="AE174" s="246"/>
      <c r="AF174" s="248"/>
      <c r="AG174" s="247"/>
      <c r="AH174" s="460"/>
      <c r="AI174" s="248"/>
      <c r="AJ174" s="248"/>
      <c r="AK174" s="246"/>
      <c r="AL174" s="248"/>
      <c r="AM174" s="249"/>
      <c r="AN174" s="246"/>
      <c r="AO174" s="248"/>
      <c r="AP174" s="246"/>
      <c r="AQ174" s="247"/>
      <c r="AR174" s="41"/>
      <c r="AS174" s="164">
        <f t="shared" si="8"/>
        <v>0</v>
      </c>
      <c r="AT174" s="317">
        <f t="shared" si="9"/>
        <v>0</v>
      </c>
      <c r="AU174" s="88">
        <f t="shared" si="10"/>
        <v>0</v>
      </c>
      <c r="AV174" s="152">
        <f t="shared" si="11"/>
        <v>0</v>
      </c>
      <c r="AX174" s="24"/>
      <c r="AY174" s="24"/>
    </row>
    <row r="175" spans="1:51" ht="12" customHeight="1" thickBot="1">
      <c r="A175" s="157"/>
      <c r="B175" s="6" t="str">
        <f>②国語!B175</f>
        <v>5-10</v>
      </c>
      <c r="C175" s="1">
        <v>1</v>
      </c>
      <c r="D175" s="201"/>
      <c r="E175" s="199"/>
      <c r="F175" s="197"/>
      <c r="G175" s="199"/>
      <c r="H175" s="200"/>
      <c r="I175" s="592"/>
      <c r="J175" s="197"/>
      <c r="K175" s="197"/>
      <c r="L175" s="199"/>
      <c r="M175" s="198"/>
      <c r="N175" s="201"/>
      <c r="O175" s="199"/>
      <c r="P175" s="199"/>
      <c r="Q175" s="199"/>
      <c r="R175" s="200"/>
      <c r="S175" s="201"/>
      <c r="T175" s="197"/>
      <c r="U175" s="199"/>
      <c r="V175" s="197"/>
      <c r="W175" s="198"/>
      <c r="X175" s="388"/>
      <c r="Y175" s="199"/>
      <c r="Z175" s="199"/>
      <c r="AA175" s="199"/>
      <c r="AB175" s="198"/>
      <c r="AC175" s="592"/>
      <c r="AD175" s="199"/>
      <c r="AE175" s="197"/>
      <c r="AF175" s="199"/>
      <c r="AG175" s="200"/>
      <c r="AH175" s="462"/>
      <c r="AI175" s="199"/>
      <c r="AJ175" s="199"/>
      <c r="AK175" s="197"/>
      <c r="AL175" s="199"/>
      <c r="AM175" s="201"/>
      <c r="AN175" s="197"/>
      <c r="AO175" s="199"/>
      <c r="AP175" s="197"/>
      <c r="AQ175" s="200"/>
      <c r="AR175" s="109"/>
      <c r="AS175" s="166">
        <f t="shared" si="8"/>
        <v>0</v>
      </c>
      <c r="AT175" s="319">
        <f t="shared" si="9"/>
        <v>0</v>
      </c>
      <c r="AU175" s="67">
        <f t="shared" si="10"/>
        <v>0</v>
      </c>
      <c r="AV175" s="158">
        <f t="shared" si="11"/>
        <v>0</v>
      </c>
      <c r="AX175" s="24"/>
      <c r="AY175" s="24"/>
    </row>
    <row r="176" spans="1:51" ht="12" customHeight="1">
      <c r="A176" s="159"/>
      <c r="B176" s="4" t="str">
        <f>②国語!B176</f>
        <v>5-11</v>
      </c>
      <c r="C176" s="90">
        <v>0</v>
      </c>
      <c r="D176" s="244"/>
      <c r="E176" s="243"/>
      <c r="F176" s="241"/>
      <c r="G176" s="243"/>
      <c r="H176" s="242"/>
      <c r="I176" s="589"/>
      <c r="J176" s="241"/>
      <c r="K176" s="241"/>
      <c r="L176" s="243"/>
      <c r="M176" s="245"/>
      <c r="N176" s="244"/>
      <c r="O176" s="243"/>
      <c r="P176" s="243"/>
      <c r="Q176" s="243"/>
      <c r="R176" s="242"/>
      <c r="S176" s="244"/>
      <c r="T176" s="241"/>
      <c r="U176" s="243"/>
      <c r="V176" s="241"/>
      <c r="W176" s="245"/>
      <c r="X176" s="385"/>
      <c r="Y176" s="243"/>
      <c r="Z176" s="243"/>
      <c r="AA176" s="243"/>
      <c r="AB176" s="245"/>
      <c r="AC176" s="589"/>
      <c r="AD176" s="243"/>
      <c r="AE176" s="241"/>
      <c r="AF176" s="243"/>
      <c r="AG176" s="242"/>
      <c r="AH176" s="459"/>
      <c r="AI176" s="243"/>
      <c r="AJ176" s="243"/>
      <c r="AK176" s="241"/>
      <c r="AL176" s="243"/>
      <c r="AM176" s="244"/>
      <c r="AN176" s="241"/>
      <c r="AO176" s="243"/>
      <c r="AP176" s="241"/>
      <c r="AQ176" s="242"/>
      <c r="AR176" s="91"/>
      <c r="AS176" s="164">
        <f t="shared" si="8"/>
        <v>0</v>
      </c>
      <c r="AT176" s="317">
        <f t="shared" si="9"/>
        <v>0</v>
      </c>
      <c r="AU176" s="88">
        <f t="shared" si="10"/>
        <v>0</v>
      </c>
      <c r="AV176" s="152">
        <f t="shared" si="11"/>
        <v>0</v>
      </c>
      <c r="AX176" s="24"/>
      <c r="AY176" s="24"/>
    </row>
    <row r="177" spans="1:51" ht="12" customHeight="1">
      <c r="A177" s="153"/>
      <c r="B177" s="36" t="str">
        <f>②国語!B177</f>
        <v>5-12</v>
      </c>
      <c r="C177" s="40">
        <v>1</v>
      </c>
      <c r="D177" s="249"/>
      <c r="E177" s="248"/>
      <c r="F177" s="246"/>
      <c r="G177" s="248"/>
      <c r="H177" s="247"/>
      <c r="I177" s="590"/>
      <c r="J177" s="246"/>
      <c r="K177" s="246"/>
      <c r="L177" s="248"/>
      <c r="M177" s="250"/>
      <c r="N177" s="249"/>
      <c r="O177" s="248"/>
      <c r="P177" s="248"/>
      <c r="Q177" s="248"/>
      <c r="R177" s="247"/>
      <c r="S177" s="249"/>
      <c r="T177" s="246"/>
      <c r="U177" s="248"/>
      <c r="V177" s="246"/>
      <c r="W177" s="250"/>
      <c r="X177" s="386"/>
      <c r="Y177" s="248"/>
      <c r="Z177" s="248"/>
      <c r="AA177" s="248"/>
      <c r="AB177" s="250"/>
      <c r="AC177" s="590"/>
      <c r="AD177" s="248"/>
      <c r="AE177" s="246"/>
      <c r="AF177" s="248"/>
      <c r="AG177" s="247"/>
      <c r="AH177" s="460"/>
      <c r="AI177" s="248"/>
      <c r="AJ177" s="248"/>
      <c r="AK177" s="246"/>
      <c r="AL177" s="248"/>
      <c r="AM177" s="249"/>
      <c r="AN177" s="246"/>
      <c r="AO177" s="248"/>
      <c r="AP177" s="246"/>
      <c r="AQ177" s="247"/>
      <c r="AR177" s="41"/>
      <c r="AS177" s="164">
        <f t="shared" si="8"/>
        <v>0</v>
      </c>
      <c r="AT177" s="317">
        <f t="shared" si="9"/>
        <v>0</v>
      </c>
      <c r="AU177" s="88">
        <f t="shared" si="10"/>
        <v>0</v>
      </c>
      <c r="AV177" s="152">
        <f t="shared" si="11"/>
        <v>0</v>
      </c>
      <c r="AX177" s="24"/>
      <c r="AY177" s="24"/>
    </row>
    <row r="178" spans="1:51" ht="12" customHeight="1">
      <c r="A178" s="153"/>
      <c r="B178" s="36" t="str">
        <f>②国語!B178</f>
        <v>5-13</v>
      </c>
      <c r="C178" s="40">
        <v>0</v>
      </c>
      <c r="D178" s="249"/>
      <c r="E178" s="248"/>
      <c r="F178" s="246"/>
      <c r="G178" s="248"/>
      <c r="H178" s="247"/>
      <c r="I178" s="590"/>
      <c r="J178" s="246"/>
      <c r="K178" s="246"/>
      <c r="L178" s="248"/>
      <c r="M178" s="250"/>
      <c r="N178" s="249"/>
      <c r="O178" s="248"/>
      <c r="P178" s="248"/>
      <c r="Q178" s="248"/>
      <c r="R178" s="247"/>
      <c r="S178" s="249"/>
      <c r="T178" s="246"/>
      <c r="U178" s="248"/>
      <c r="V178" s="246"/>
      <c r="W178" s="250"/>
      <c r="X178" s="386"/>
      <c r="Y178" s="248"/>
      <c r="Z178" s="248"/>
      <c r="AA178" s="248"/>
      <c r="AB178" s="250"/>
      <c r="AC178" s="590"/>
      <c r="AD178" s="248"/>
      <c r="AE178" s="246"/>
      <c r="AF178" s="248"/>
      <c r="AG178" s="247"/>
      <c r="AH178" s="460"/>
      <c r="AI178" s="248"/>
      <c r="AJ178" s="248"/>
      <c r="AK178" s="246"/>
      <c r="AL178" s="248"/>
      <c r="AM178" s="249"/>
      <c r="AN178" s="246"/>
      <c r="AO178" s="248"/>
      <c r="AP178" s="246"/>
      <c r="AQ178" s="247"/>
      <c r="AR178" s="41"/>
      <c r="AS178" s="164">
        <f t="shared" si="8"/>
        <v>0</v>
      </c>
      <c r="AT178" s="317">
        <f t="shared" si="9"/>
        <v>0</v>
      </c>
      <c r="AU178" s="88">
        <f t="shared" si="10"/>
        <v>0</v>
      </c>
      <c r="AV178" s="152">
        <f t="shared" si="11"/>
        <v>0</v>
      </c>
      <c r="AX178" s="24"/>
      <c r="AY178" s="24"/>
    </row>
    <row r="179" spans="1:51" ht="12" customHeight="1">
      <c r="A179" s="153"/>
      <c r="B179" s="36" t="str">
        <f>②国語!B179</f>
        <v>5-14</v>
      </c>
      <c r="C179" s="40">
        <v>1</v>
      </c>
      <c r="D179" s="249"/>
      <c r="E179" s="248"/>
      <c r="F179" s="246"/>
      <c r="G179" s="248"/>
      <c r="H179" s="247"/>
      <c r="I179" s="590"/>
      <c r="J179" s="246"/>
      <c r="K179" s="246"/>
      <c r="L179" s="248"/>
      <c r="M179" s="250"/>
      <c r="N179" s="249"/>
      <c r="O179" s="248"/>
      <c r="P179" s="248"/>
      <c r="Q179" s="248"/>
      <c r="R179" s="247"/>
      <c r="S179" s="249"/>
      <c r="T179" s="246"/>
      <c r="U179" s="248"/>
      <c r="V179" s="246"/>
      <c r="W179" s="250"/>
      <c r="X179" s="386"/>
      <c r="Y179" s="248"/>
      <c r="Z179" s="248"/>
      <c r="AA179" s="248"/>
      <c r="AB179" s="250"/>
      <c r="AC179" s="590"/>
      <c r="AD179" s="248"/>
      <c r="AE179" s="246"/>
      <c r="AF179" s="248"/>
      <c r="AG179" s="247"/>
      <c r="AH179" s="460"/>
      <c r="AI179" s="248"/>
      <c r="AJ179" s="248"/>
      <c r="AK179" s="246"/>
      <c r="AL179" s="248"/>
      <c r="AM179" s="249"/>
      <c r="AN179" s="246"/>
      <c r="AO179" s="248"/>
      <c r="AP179" s="246"/>
      <c r="AQ179" s="247"/>
      <c r="AR179" s="41"/>
      <c r="AS179" s="164">
        <f t="shared" si="8"/>
        <v>0</v>
      </c>
      <c r="AT179" s="317">
        <f t="shared" si="9"/>
        <v>0</v>
      </c>
      <c r="AU179" s="88">
        <f t="shared" si="10"/>
        <v>0</v>
      </c>
      <c r="AV179" s="152">
        <f t="shared" si="11"/>
        <v>0</v>
      </c>
      <c r="AX179" s="24"/>
      <c r="AY179" s="24"/>
    </row>
    <row r="180" spans="1:51" ht="12" customHeight="1" thickBot="1">
      <c r="A180" s="154"/>
      <c r="B180" s="37" t="str">
        <f>②国語!B180</f>
        <v>5-15</v>
      </c>
      <c r="C180" s="47">
        <v>0</v>
      </c>
      <c r="D180" s="254"/>
      <c r="E180" s="253"/>
      <c r="F180" s="251"/>
      <c r="G180" s="253"/>
      <c r="H180" s="252"/>
      <c r="I180" s="591"/>
      <c r="J180" s="251"/>
      <c r="K180" s="251"/>
      <c r="L180" s="253"/>
      <c r="M180" s="255"/>
      <c r="N180" s="254"/>
      <c r="O180" s="253"/>
      <c r="P180" s="253"/>
      <c r="Q180" s="253"/>
      <c r="R180" s="252"/>
      <c r="S180" s="254"/>
      <c r="T180" s="251"/>
      <c r="U180" s="253"/>
      <c r="V180" s="251"/>
      <c r="W180" s="255"/>
      <c r="X180" s="387"/>
      <c r="Y180" s="253"/>
      <c r="Z180" s="253"/>
      <c r="AA180" s="253"/>
      <c r="AB180" s="255"/>
      <c r="AC180" s="591"/>
      <c r="AD180" s="253"/>
      <c r="AE180" s="251"/>
      <c r="AF180" s="253"/>
      <c r="AG180" s="252"/>
      <c r="AH180" s="461"/>
      <c r="AI180" s="253"/>
      <c r="AJ180" s="253"/>
      <c r="AK180" s="251"/>
      <c r="AL180" s="253"/>
      <c r="AM180" s="254"/>
      <c r="AN180" s="251"/>
      <c r="AO180" s="253"/>
      <c r="AP180" s="251"/>
      <c r="AQ180" s="252"/>
      <c r="AR180" s="48"/>
      <c r="AS180" s="165">
        <f t="shared" si="8"/>
        <v>0</v>
      </c>
      <c r="AT180" s="318">
        <f t="shared" si="9"/>
        <v>0</v>
      </c>
      <c r="AU180" s="69">
        <f t="shared" si="10"/>
        <v>0</v>
      </c>
      <c r="AV180" s="155">
        <f t="shared" si="11"/>
        <v>0</v>
      </c>
      <c r="AX180" s="24"/>
      <c r="AY180" s="24"/>
    </row>
    <row r="181" spans="1:51" ht="12" customHeight="1">
      <c r="A181" s="156"/>
      <c r="B181" s="5" t="str">
        <f>②国語!B181</f>
        <v>5-16</v>
      </c>
      <c r="C181" s="90">
        <v>1</v>
      </c>
      <c r="D181" s="244"/>
      <c r="E181" s="243"/>
      <c r="F181" s="241"/>
      <c r="G181" s="243"/>
      <c r="H181" s="242"/>
      <c r="I181" s="589"/>
      <c r="J181" s="241"/>
      <c r="K181" s="241"/>
      <c r="L181" s="243"/>
      <c r="M181" s="245"/>
      <c r="N181" s="244"/>
      <c r="O181" s="243"/>
      <c r="P181" s="243"/>
      <c r="Q181" s="243"/>
      <c r="R181" s="242"/>
      <c r="S181" s="244"/>
      <c r="T181" s="241"/>
      <c r="U181" s="243"/>
      <c r="V181" s="241"/>
      <c r="W181" s="245"/>
      <c r="X181" s="385"/>
      <c r="Y181" s="243"/>
      <c r="Z181" s="243"/>
      <c r="AA181" s="243"/>
      <c r="AB181" s="245"/>
      <c r="AC181" s="589"/>
      <c r="AD181" s="243"/>
      <c r="AE181" s="241"/>
      <c r="AF181" s="243"/>
      <c r="AG181" s="242"/>
      <c r="AH181" s="459"/>
      <c r="AI181" s="243"/>
      <c r="AJ181" s="243"/>
      <c r="AK181" s="241"/>
      <c r="AL181" s="243"/>
      <c r="AM181" s="244"/>
      <c r="AN181" s="241"/>
      <c r="AO181" s="243"/>
      <c r="AP181" s="241"/>
      <c r="AQ181" s="242"/>
      <c r="AR181" s="91"/>
      <c r="AS181" s="164">
        <f t="shared" si="8"/>
        <v>0</v>
      </c>
      <c r="AT181" s="317">
        <f t="shared" si="9"/>
        <v>0</v>
      </c>
      <c r="AU181" s="88">
        <f t="shared" si="10"/>
        <v>0</v>
      </c>
      <c r="AV181" s="152">
        <f t="shared" si="11"/>
        <v>0</v>
      </c>
      <c r="AX181" s="24"/>
      <c r="AY181" s="24"/>
    </row>
    <row r="182" spans="1:51" ht="12" customHeight="1">
      <c r="A182" s="153"/>
      <c r="B182" s="36" t="str">
        <f>②国語!B182</f>
        <v>5-17</v>
      </c>
      <c r="C182" s="40">
        <v>0</v>
      </c>
      <c r="D182" s="249"/>
      <c r="E182" s="248"/>
      <c r="F182" s="246"/>
      <c r="G182" s="248"/>
      <c r="H182" s="247"/>
      <c r="I182" s="590"/>
      <c r="J182" s="246"/>
      <c r="K182" s="246"/>
      <c r="L182" s="248"/>
      <c r="M182" s="250"/>
      <c r="N182" s="249"/>
      <c r="O182" s="248"/>
      <c r="P182" s="248"/>
      <c r="Q182" s="248"/>
      <c r="R182" s="247"/>
      <c r="S182" s="249"/>
      <c r="T182" s="246"/>
      <c r="U182" s="248"/>
      <c r="V182" s="246"/>
      <c r="W182" s="250"/>
      <c r="X182" s="386"/>
      <c r="Y182" s="248"/>
      <c r="Z182" s="248"/>
      <c r="AA182" s="248"/>
      <c r="AB182" s="250"/>
      <c r="AC182" s="590"/>
      <c r="AD182" s="248"/>
      <c r="AE182" s="246"/>
      <c r="AF182" s="248"/>
      <c r="AG182" s="247"/>
      <c r="AH182" s="460"/>
      <c r="AI182" s="248"/>
      <c r="AJ182" s="248"/>
      <c r="AK182" s="246"/>
      <c r="AL182" s="248"/>
      <c r="AM182" s="249"/>
      <c r="AN182" s="246"/>
      <c r="AO182" s="248"/>
      <c r="AP182" s="246"/>
      <c r="AQ182" s="247"/>
      <c r="AR182" s="41"/>
      <c r="AS182" s="164">
        <f t="shared" si="8"/>
        <v>0</v>
      </c>
      <c r="AT182" s="317">
        <f t="shared" si="9"/>
        <v>0</v>
      </c>
      <c r="AU182" s="88">
        <f t="shared" si="10"/>
        <v>0</v>
      </c>
      <c r="AV182" s="152">
        <f t="shared" si="11"/>
        <v>0</v>
      </c>
      <c r="AX182" s="24"/>
      <c r="AY182" s="24"/>
    </row>
    <row r="183" spans="1:51" ht="12" customHeight="1">
      <c r="A183" s="153"/>
      <c r="B183" s="36" t="str">
        <f>②国語!B183</f>
        <v>5-18</v>
      </c>
      <c r="C183" s="40">
        <v>1</v>
      </c>
      <c r="D183" s="249"/>
      <c r="E183" s="248"/>
      <c r="F183" s="246"/>
      <c r="G183" s="248"/>
      <c r="H183" s="247"/>
      <c r="I183" s="590"/>
      <c r="J183" s="246"/>
      <c r="K183" s="246"/>
      <c r="L183" s="248"/>
      <c r="M183" s="250"/>
      <c r="N183" s="249"/>
      <c r="O183" s="248"/>
      <c r="P183" s="248"/>
      <c r="Q183" s="248"/>
      <c r="R183" s="247"/>
      <c r="S183" s="249"/>
      <c r="T183" s="246"/>
      <c r="U183" s="248"/>
      <c r="V183" s="246"/>
      <c r="W183" s="250"/>
      <c r="X183" s="386"/>
      <c r="Y183" s="248"/>
      <c r="Z183" s="248"/>
      <c r="AA183" s="248"/>
      <c r="AB183" s="250"/>
      <c r="AC183" s="590"/>
      <c r="AD183" s="248"/>
      <c r="AE183" s="246"/>
      <c r="AF183" s="248"/>
      <c r="AG183" s="247"/>
      <c r="AH183" s="460"/>
      <c r="AI183" s="248"/>
      <c r="AJ183" s="248"/>
      <c r="AK183" s="246"/>
      <c r="AL183" s="248"/>
      <c r="AM183" s="249"/>
      <c r="AN183" s="246"/>
      <c r="AO183" s="248"/>
      <c r="AP183" s="246"/>
      <c r="AQ183" s="247"/>
      <c r="AR183" s="41"/>
      <c r="AS183" s="164">
        <f t="shared" si="8"/>
        <v>0</v>
      </c>
      <c r="AT183" s="317">
        <f t="shared" si="9"/>
        <v>0</v>
      </c>
      <c r="AU183" s="88">
        <f t="shared" si="10"/>
        <v>0</v>
      </c>
      <c r="AV183" s="152">
        <f t="shared" si="11"/>
        <v>0</v>
      </c>
      <c r="AX183" s="24"/>
      <c r="AY183" s="24"/>
    </row>
    <row r="184" spans="1:51" ht="12" customHeight="1">
      <c r="A184" s="153"/>
      <c r="B184" s="36" t="str">
        <f>②国語!B184</f>
        <v>5-19</v>
      </c>
      <c r="C184" s="40">
        <v>0</v>
      </c>
      <c r="D184" s="249"/>
      <c r="E184" s="248"/>
      <c r="F184" s="246"/>
      <c r="G184" s="248"/>
      <c r="H184" s="247"/>
      <c r="I184" s="590"/>
      <c r="J184" s="246"/>
      <c r="K184" s="246"/>
      <c r="L184" s="248"/>
      <c r="M184" s="250"/>
      <c r="N184" s="249"/>
      <c r="O184" s="248"/>
      <c r="P184" s="248"/>
      <c r="Q184" s="248"/>
      <c r="R184" s="247"/>
      <c r="S184" s="249"/>
      <c r="T184" s="246"/>
      <c r="U184" s="248"/>
      <c r="V184" s="246"/>
      <c r="W184" s="250"/>
      <c r="X184" s="386"/>
      <c r="Y184" s="248"/>
      <c r="Z184" s="248"/>
      <c r="AA184" s="248"/>
      <c r="AB184" s="250"/>
      <c r="AC184" s="590"/>
      <c r="AD184" s="248"/>
      <c r="AE184" s="246"/>
      <c r="AF184" s="248"/>
      <c r="AG184" s="247"/>
      <c r="AH184" s="460"/>
      <c r="AI184" s="248"/>
      <c r="AJ184" s="248"/>
      <c r="AK184" s="246"/>
      <c r="AL184" s="248"/>
      <c r="AM184" s="249"/>
      <c r="AN184" s="246"/>
      <c r="AO184" s="248"/>
      <c r="AP184" s="246"/>
      <c r="AQ184" s="247"/>
      <c r="AR184" s="41"/>
      <c r="AS184" s="164">
        <f t="shared" si="8"/>
        <v>0</v>
      </c>
      <c r="AT184" s="317">
        <f t="shared" si="9"/>
        <v>0</v>
      </c>
      <c r="AU184" s="88">
        <f t="shared" si="10"/>
        <v>0</v>
      </c>
      <c r="AV184" s="152">
        <f t="shared" si="11"/>
        <v>0</v>
      </c>
      <c r="AX184" s="24"/>
      <c r="AY184" s="24"/>
    </row>
    <row r="185" spans="1:51" ht="12" customHeight="1" thickBot="1">
      <c r="A185" s="157"/>
      <c r="B185" s="6" t="str">
        <f>②国語!B185</f>
        <v>5-20</v>
      </c>
      <c r="C185" s="1">
        <v>1</v>
      </c>
      <c r="D185" s="201"/>
      <c r="E185" s="199"/>
      <c r="F185" s="197"/>
      <c r="G185" s="199"/>
      <c r="H185" s="200"/>
      <c r="I185" s="592"/>
      <c r="J185" s="197"/>
      <c r="K185" s="197"/>
      <c r="L185" s="199"/>
      <c r="M185" s="198"/>
      <c r="N185" s="201"/>
      <c r="O185" s="199"/>
      <c r="P185" s="199"/>
      <c r="Q185" s="199"/>
      <c r="R185" s="200"/>
      <c r="S185" s="201"/>
      <c r="T185" s="197"/>
      <c r="U185" s="199"/>
      <c r="V185" s="197"/>
      <c r="W185" s="198"/>
      <c r="X185" s="388"/>
      <c r="Y185" s="199"/>
      <c r="Z185" s="199"/>
      <c r="AA185" s="199"/>
      <c r="AB185" s="198"/>
      <c r="AC185" s="592"/>
      <c r="AD185" s="199"/>
      <c r="AE185" s="197"/>
      <c r="AF185" s="199"/>
      <c r="AG185" s="200"/>
      <c r="AH185" s="462"/>
      <c r="AI185" s="199"/>
      <c r="AJ185" s="199"/>
      <c r="AK185" s="197"/>
      <c r="AL185" s="199"/>
      <c r="AM185" s="201"/>
      <c r="AN185" s="197"/>
      <c r="AO185" s="199"/>
      <c r="AP185" s="197"/>
      <c r="AQ185" s="200"/>
      <c r="AR185" s="109"/>
      <c r="AS185" s="166">
        <f t="shared" si="8"/>
        <v>0</v>
      </c>
      <c r="AT185" s="319">
        <f t="shared" si="9"/>
        <v>0</v>
      </c>
      <c r="AU185" s="67">
        <f t="shared" si="10"/>
        <v>0</v>
      </c>
      <c r="AV185" s="158">
        <f t="shared" si="11"/>
        <v>0</v>
      </c>
      <c r="AX185" s="24"/>
      <c r="AY185" s="24"/>
    </row>
    <row r="186" spans="1:51" ht="12" customHeight="1">
      <c r="A186" s="159"/>
      <c r="B186" s="4" t="str">
        <f>②国語!B186</f>
        <v>5-21</v>
      </c>
      <c r="C186" s="90">
        <v>0</v>
      </c>
      <c r="D186" s="244"/>
      <c r="E186" s="243"/>
      <c r="F186" s="241"/>
      <c r="G186" s="243"/>
      <c r="H186" s="242"/>
      <c r="I186" s="589"/>
      <c r="J186" s="241"/>
      <c r="K186" s="241"/>
      <c r="L186" s="243"/>
      <c r="M186" s="245"/>
      <c r="N186" s="244"/>
      <c r="O186" s="243"/>
      <c r="P186" s="243"/>
      <c r="Q186" s="243"/>
      <c r="R186" s="242"/>
      <c r="S186" s="244"/>
      <c r="T186" s="241"/>
      <c r="U186" s="243"/>
      <c r="V186" s="241"/>
      <c r="W186" s="245"/>
      <c r="X186" s="385"/>
      <c r="Y186" s="243"/>
      <c r="Z186" s="243"/>
      <c r="AA186" s="243"/>
      <c r="AB186" s="245"/>
      <c r="AC186" s="589"/>
      <c r="AD186" s="243"/>
      <c r="AE186" s="241"/>
      <c r="AF186" s="243"/>
      <c r="AG186" s="242"/>
      <c r="AH186" s="459"/>
      <c r="AI186" s="243"/>
      <c r="AJ186" s="243"/>
      <c r="AK186" s="241"/>
      <c r="AL186" s="243"/>
      <c r="AM186" s="244"/>
      <c r="AN186" s="241"/>
      <c r="AO186" s="243"/>
      <c r="AP186" s="241"/>
      <c r="AQ186" s="242"/>
      <c r="AR186" s="91"/>
      <c r="AS186" s="164">
        <f t="shared" si="8"/>
        <v>0</v>
      </c>
      <c r="AT186" s="317">
        <f t="shared" si="9"/>
        <v>0</v>
      </c>
      <c r="AU186" s="88">
        <f t="shared" si="10"/>
        <v>0</v>
      </c>
      <c r="AV186" s="152">
        <f t="shared" si="11"/>
        <v>0</v>
      </c>
      <c r="AX186" s="24"/>
      <c r="AY186" s="52"/>
    </row>
    <row r="187" spans="1:51" ht="12" customHeight="1">
      <c r="A187" s="153"/>
      <c r="B187" s="36" t="str">
        <f>②国語!B187</f>
        <v>5-22</v>
      </c>
      <c r="C187" s="40">
        <v>1</v>
      </c>
      <c r="D187" s="249"/>
      <c r="E187" s="248"/>
      <c r="F187" s="246"/>
      <c r="G187" s="248"/>
      <c r="H187" s="247"/>
      <c r="I187" s="590"/>
      <c r="J187" s="246"/>
      <c r="K187" s="246"/>
      <c r="L187" s="248"/>
      <c r="M187" s="250"/>
      <c r="N187" s="249"/>
      <c r="O187" s="248"/>
      <c r="P187" s="248"/>
      <c r="Q187" s="248"/>
      <c r="R187" s="247"/>
      <c r="S187" s="249"/>
      <c r="T187" s="246"/>
      <c r="U187" s="248"/>
      <c r="V187" s="246"/>
      <c r="W187" s="250"/>
      <c r="X187" s="386"/>
      <c r="Y187" s="248"/>
      <c r="Z187" s="248"/>
      <c r="AA187" s="248"/>
      <c r="AB187" s="250"/>
      <c r="AC187" s="590"/>
      <c r="AD187" s="248"/>
      <c r="AE187" s="246"/>
      <c r="AF187" s="248"/>
      <c r="AG187" s="247"/>
      <c r="AH187" s="460"/>
      <c r="AI187" s="248"/>
      <c r="AJ187" s="248"/>
      <c r="AK187" s="246"/>
      <c r="AL187" s="248"/>
      <c r="AM187" s="249"/>
      <c r="AN187" s="246"/>
      <c r="AO187" s="248"/>
      <c r="AP187" s="246"/>
      <c r="AQ187" s="247"/>
      <c r="AR187" s="41"/>
      <c r="AS187" s="164">
        <f t="shared" si="8"/>
        <v>0</v>
      </c>
      <c r="AT187" s="317">
        <f t="shared" si="9"/>
        <v>0</v>
      </c>
      <c r="AU187" s="88">
        <f t="shared" si="10"/>
        <v>0</v>
      </c>
      <c r="AV187" s="152">
        <f t="shared" si="11"/>
        <v>0</v>
      </c>
      <c r="AX187" s="3"/>
      <c r="AY187" s="3"/>
    </row>
    <row r="188" spans="1:51" ht="12" customHeight="1">
      <c r="A188" s="153"/>
      <c r="B188" s="36" t="str">
        <f>②国語!B188</f>
        <v>5-23</v>
      </c>
      <c r="C188" s="40">
        <v>0</v>
      </c>
      <c r="D188" s="249"/>
      <c r="E188" s="248"/>
      <c r="F188" s="246"/>
      <c r="G188" s="248"/>
      <c r="H188" s="247"/>
      <c r="I188" s="590"/>
      <c r="J188" s="246"/>
      <c r="K188" s="246"/>
      <c r="L188" s="248"/>
      <c r="M188" s="250"/>
      <c r="N188" s="249"/>
      <c r="O188" s="248"/>
      <c r="P188" s="248"/>
      <c r="Q188" s="248"/>
      <c r="R188" s="247"/>
      <c r="S188" s="249"/>
      <c r="T188" s="246"/>
      <c r="U188" s="248"/>
      <c r="V188" s="246"/>
      <c r="W188" s="250"/>
      <c r="X188" s="386"/>
      <c r="Y188" s="248"/>
      <c r="Z188" s="248"/>
      <c r="AA188" s="248"/>
      <c r="AB188" s="250"/>
      <c r="AC188" s="590"/>
      <c r="AD188" s="248"/>
      <c r="AE188" s="246"/>
      <c r="AF188" s="248"/>
      <c r="AG188" s="247"/>
      <c r="AH188" s="460"/>
      <c r="AI188" s="248"/>
      <c r="AJ188" s="248"/>
      <c r="AK188" s="246"/>
      <c r="AL188" s="248"/>
      <c r="AM188" s="249"/>
      <c r="AN188" s="246"/>
      <c r="AO188" s="248"/>
      <c r="AP188" s="246"/>
      <c r="AQ188" s="247"/>
      <c r="AR188" s="41"/>
      <c r="AS188" s="164">
        <f t="shared" si="8"/>
        <v>0</v>
      </c>
      <c r="AT188" s="317">
        <f t="shared" si="9"/>
        <v>0</v>
      </c>
      <c r="AU188" s="88">
        <f t="shared" si="10"/>
        <v>0</v>
      </c>
      <c r="AV188" s="152">
        <f t="shared" si="11"/>
        <v>0</v>
      </c>
    </row>
    <row r="189" spans="1:51" ht="12" customHeight="1">
      <c r="A189" s="153"/>
      <c r="B189" s="36" t="str">
        <f>②国語!B189</f>
        <v>5-24</v>
      </c>
      <c r="C189" s="40">
        <v>1</v>
      </c>
      <c r="D189" s="249"/>
      <c r="E189" s="248"/>
      <c r="F189" s="246"/>
      <c r="G189" s="248"/>
      <c r="H189" s="247"/>
      <c r="I189" s="590"/>
      <c r="J189" s="246"/>
      <c r="K189" s="246"/>
      <c r="L189" s="248"/>
      <c r="M189" s="250"/>
      <c r="N189" s="249"/>
      <c r="O189" s="248"/>
      <c r="P189" s="248"/>
      <c r="Q189" s="248"/>
      <c r="R189" s="247"/>
      <c r="S189" s="249"/>
      <c r="T189" s="246"/>
      <c r="U189" s="248"/>
      <c r="V189" s="246"/>
      <c r="W189" s="250"/>
      <c r="X189" s="386"/>
      <c r="Y189" s="248"/>
      <c r="Z189" s="248"/>
      <c r="AA189" s="248"/>
      <c r="AB189" s="250"/>
      <c r="AC189" s="590"/>
      <c r="AD189" s="248"/>
      <c r="AE189" s="246"/>
      <c r="AF189" s="248"/>
      <c r="AG189" s="247"/>
      <c r="AH189" s="460"/>
      <c r="AI189" s="248"/>
      <c r="AJ189" s="248"/>
      <c r="AK189" s="246"/>
      <c r="AL189" s="248"/>
      <c r="AM189" s="249"/>
      <c r="AN189" s="246"/>
      <c r="AO189" s="248"/>
      <c r="AP189" s="246"/>
      <c r="AQ189" s="247"/>
      <c r="AR189" s="41"/>
      <c r="AS189" s="164">
        <f t="shared" si="8"/>
        <v>0</v>
      </c>
      <c r="AT189" s="317">
        <f t="shared" si="9"/>
        <v>0</v>
      </c>
      <c r="AU189" s="88">
        <f t="shared" si="10"/>
        <v>0</v>
      </c>
      <c r="AV189" s="152">
        <f t="shared" si="11"/>
        <v>0</v>
      </c>
      <c r="AX189" s="3"/>
    </row>
    <row r="190" spans="1:51" ht="12" customHeight="1" thickBot="1">
      <c r="A190" s="154"/>
      <c r="B190" s="37" t="str">
        <f>②国語!B190</f>
        <v>5-25</v>
      </c>
      <c r="C190" s="47">
        <v>0</v>
      </c>
      <c r="D190" s="254"/>
      <c r="E190" s="253"/>
      <c r="F190" s="251"/>
      <c r="G190" s="253"/>
      <c r="H190" s="252"/>
      <c r="I190" s="591"/>
      <c r="J190" s="251"/>
      <c r="K190" s="251"/>
      <c r="L190" s="253"/>
      <c r="M190" s="255"/>
      <c r="N190" s="254"/>
      <c r="O190" s="253"/>
      <c r="P190" s="253"/>
      <c r="Q190" s="253"/>
      <c r="R190" s="252"/>
      <c r="S190" s="254"/>
      <c r="T190" s="251"/>
      <c r="U190" s="253"/>
      <c r="V190" s="251"/>
      <c r="W190" s="255"/>
      <c r="X190" s="387"/>
      <c r="Y190" s="253"/>
      <c r="Z190" s="253"/>
      <c r="AA190" s="253"/>
      <c r="AB190" s="255"/>
      <c r="AC190" s="591"/>
      <c r="AD190" s="253"/>
      <c r="AE190" s="251"/>
      <c r="AF190" s="253"/>
      <c r="AG190" s="252"/>
      <c r="AH190" s="461"/>
      <c r="AI190" s="253"/>
      <c r="AJ190" s="253"/>
      <c r="AK190" s="251"/>
      <c r="AL190" s="253"/>
      <c r="AM190" s="254"/>
      <c r="AN190" s="251"/>
      <c r="AO190" s="253"/>
      <c r="AP190" s="251"/>
      <c r="AQ190" s="252"/>
      <c r="AR190" s="48"/>
      <c r="AS190" s="165">
        <f t="shared" si="8"/>
        <v>0</v>
      </c>
      <c r="AT190" s="318">
        <f t="shared" si="9"/>
        <v>0</v>
      </c>
      <c r="AU190" s="69">
        <f t="shared" si="10"/>
        <v>0</v>
      </c>
      <c r="AV190" s="155">
        <f t="shared" si="11"/>
        <v>0</v>
      </c>
      <c r="AX190" s="7"/>
      <c r="AY190" s="7"/>
    </row>
    <row r="191" spans="1:51" ht="12" customHeight="1">
      <c r="A191" s="156"/>
      <c r="B191" s="5" t="str">
        <f>②国語!B191</f>
        <v>5-26</v>
      </c>
      <c r="C191" s="90">
        <v>1</v>
      </c>
      <c r="D191" s="244"/>
      <c r="E191" s="243"/>
      <c r="F191" s="241"/>
      <c r="G191" s="243"/>
      <c r="H191" s="242"/>
      <c r="I191" s="589"/>
      <c r="J191" s="241"/>
      <c r="K191" s="241"/>
      <c r="L191" s="243"/>
      <c r="M191" s="245"/>
      <c r="N191" s="244"/>
      <c r="O191" s="243"/>
      <c r="P191" s="243"/>
      <c r="Q191" s="243"/>
      <c r="R191" s="242"/>
      <c r="S191" s="244"/>
      <c r="T191" s="241"/>
      <c r="U191" s="243"/>
      <c r="V191" s="241"/>
      <c r="W191" s="245"/>
      <c r="X191" s="385"/>
      <c r="Y191" s="243"/>
      <c r="Z191" s="243"/>
      <c r="AA191" s="243"/>
      <c r="AB191" s="245"/>
      <c r="AC191" s="589"/>
      <c r="AD191" s="243"/>
      <c r="AE191" s="241"/>
      <c r="AF191" s="243"/>
      <c r="AG191" s="242"/>
      <c r="AH191" s="459"/>
      <c r="AI191" s="243"/>
      <c r="AJ191" s="243"/>
      <c r="AK191" s="241"/>
      <c r="AL191" s="243"/>
      <c r="AM191" s="244"/>
      <c r="AN191" s="241"/>
      <c r="AO191" s="243"/>
      <c r="AP191" s="241"/>
      <c r="AQ191" s="242"/>
      <c r="AR191" s="91"/>
      <c r="AS191" s="164">
        <f t="shared" si="8"/>
        <v>0</v>
      </c>
      <c r="AT191" s="317">
        <f t="shared" si="9"/>
        <v>0</v>
      </c>
      <c r="AU191" s="88">
        <f t="shared" si="10"/>
        <v>0</v>
      </c>
      <c r="AV191" s="152">
        <f t="shared" si="11"/>
        <v>0</v>
      </c>
      <c r="AX191" s="7"/>
      <c r="AY191" s="7"/>
    </row>
    <row r="192" spans="1:51" ht="12" customHeight="1">
      <c r="A192" s="153"/>
      <c r="B192" s="36" t="str">
        <f>②国語!B192</f>
        <v>5-27</v>
      </c>
      <c r="C192" s="40">
        <v>0</v>
      </c>
      <c r="D192" s="249"/>
      <c r="E192" s="248"/>
      <c r="F192" s="246"/>
      <c r="G192" s="248"/>
      <c r="H192" s="247"/>
      <c r="I192" s="590"/>
      <c r="J192" s="246"/>
      <c r="K192" s="246"/>
      <c r="L192" s="248"/>
      <c r="M192" s="250"/>
      <c r="N192" s="249"/>
      <c r="O192" s="248"/>
      <c r="P192" s="248"/>
      <c r="Q192" s="248"/>
      <c r="R192" s="247"/>
      <c r="S192" s="249"/>
      <c r="T192" s="246"/>
      <c r="U192" s="248"/>
      <c r="V192" s="246"/>
      <c r="W192" s="250"/>
      <c r="X192" s="386"/>
      <c r="Y192" s="248"/>
      <c r="Z192" s="248"/>
      <c r="AA192" s="248"/>
      <c r="AB192" s="250"/>
      <c r="AC192" s="590"/>
      <c r="AD192" s="248"/>
      <c r="AE192" s="246"/>
      <c r="AF192" s="248"/>
      <c r="AG192" s="247"/>
      <c r="AH192" s="460"/>
      <c r="AI192" s="248"/>
      <c r="AJ192" s="248"/>
      <c r="AK192" s="246"/>
      <c r="AL192" s="248"/>
      <c r="AM192" s="249"/>
      <c r="AN192" s="246"/>
      <c r="AO192" s="248"/>
      <c r="AP192" s="246"/>
      <c r="AQ192" s="247"/>
      <c r="AR192" s="41"/>
      <c r="AS192" s="164">
        <f t="shared" si="8"/>
        <v>0</v>
      </c>
      <c r="AT192" s="317">
        <f t="shared" si="9"/>
        <v>0</v>
      </c>
      <c r="AU192" s="88">
        <f t="shared" si="10"/>
        <v>0</v>
      </c>
      <c r="AV192" s="152">
        <f t="shared" si="11"/>
        <v>0</v>
      </c>
      <c r="AX192" s="7"/>
      <c r="AY192" s="7"/>
    </row>
    <row r="193" spans="1:51" ht="12" customHeight="1">
      <c r="A193" s="153"/>
      <c r="B193" s="36" t="str">
        <f>②国語!B193</f>
        <v>5-28</v>
      </c>
      <c r="C193" s="40">
        <v>1</v>
      </c>
      <c r="D193" s="249"/>
      <c r="E193" s="248"/>
      <c r="F193" s="246"/>
      <c r="G193" s="248"/>
      <c r="H193" s="247"/>
      <c r="I193" s="590"/>
      <c r="J193" s="246"/>
      <c r="K193" s="246"/>
      <c r="L193" s="248"/>
      <c r="M193" s="250"/>
      <c r="N193" s="249"/>
      <c r="O193" s="248"/>
      <c r="P193" s="248"/>
      <c r="Q193" s="248"/>
      <c r="R193" s="247"/>
      <c r="S193" s="249"/>
      <c r="T193" s="246"/>
      <c r="U193" s="248"/>
      <c r="V193" s="246"/>
      <c r="W193" s="250"/>
      <c r="X193" s="386"/>
      <c r="Y193" s="248"/>
      <c r="Z193" s="248"/>
      <c r="AA193" s="248"/>
      <c r="AB193" s="250"/>
      <c r="AC193" s="590"/>
      <c r="AD193" s="248"/>
      <c r="AE193" s="246"/>
      <c r="AF193" s="248"/>
      <c r="AG193" s="247"/>
      <c r="AH193" s="460"/>
      <c r="AI193" s="248"/>
      <c r="AJ193" s="248"/>
      <c r="AK193" s="246"/>
      <c r="AL193" s="248"/>
      <c r="AM193" s="249"/>
      <c r="AN193" s="246"/>
      <c r="AO193" s="248"/>
      <c r="AP193" s="246"/>
      <c r="AQ193" s="247"/>
      <c r="AR193" s="41"/>
      <c r="AS193" s="164">
        <f t="shared" si="8"/>
        <v>0</v>
      </c>
      <c r="AT193" s="317">
        <f t="shared" si="9"/>
        <v>0</v>
      </c>
      <c r="AU193" s="88">
        <f t="shared" si="10"/>
        <v>0</v>
      </c>
      <c r="AV193" s="152">
        <f t="shared" si="11"/>
        <v>0</v>
      </c>
    </row>
    <row r="194" spans="1:51" ht="12" customHeight="1">
      <c r="A194" s="153"/>
      <c r="B194" s="36" t="str">
        <f>②国語!B194</f>
        <v>5-29</v>
      </c>
      <c r="C194" s="40">
        <v>0</v>
      </c>
      <c r="D194" s="249"/>
      <c r="E194" s="248"/>
      <c r="F194" s="246"/>
      <c r="G194" s="248"/>
      <c r="H194" s="247"/>
      <c r="I194" s="590"/>
      <c r="J194" s="246"/>
      <c r="K194" s="246"/>
      <c r="L194" s="248"/>
      <c r="M194" s="250"/>
      <c r="N194" s="249"/>
      <c r="O194" s="248"/>
      <c r="P194" s="248"/>
      <c r="Q194" s="248"/>
      <c r="R194" s="247"/>
      <c r="S194" s="249"/>
      <c r="T194" s="246"/>
      <c r="U194" s="248"/>
      <c r="V194" s="246"/>
      <c r="W194" s="250"/>
      <c r="X194" s="386"/>
      <c r="Y194" s="248"/>
      <c r="Z194" s="248"/>
      <c r="AA194" s="248"/>
      <c r="AB194" s="250"/>
      <c r="AC194" s="590"/>
      <c r="AD194" s="248"/>
      <c r="AE194" s="246"/>
      <c r="AF194" s="248"/>
      <c r="AG194" s="247"/>
      <c r="AH194" s="460"/>
      <c r="AI194" s="248"/>
      <c r="AJ194" s="248"/>
      <c r="AK194" s="246"/>
      <c r="AL194" s="248"/>
      <c r="AM194" s="249"/>
      <c r="AN194" s="246"/>
      <c r="AO194" s="248"/>
      <c r="AP194" s="246"/>
      <c r="AQ194" s="247"/>
      <c r="AR194" s="41"/>
      <c r="AS194" s="164">
        <f t="shared" si="8"/>
        <v>0</v>
      </c>
      <c r="AT194" s="317">
        <f t="shared" si="9"/>
        <v>0</v>
      </c>
      <c r="AU194" s="88">
        <f t="shared" si="10"/>
        <v>0</v>
      </c>
      <c r="AV194" s="152">
        <f t="shared" si="11"/>
        <v>0</v>
      </c>
    </row>
    <row r="195" spans="1:51" ht="12" customHeight="1" thickBot="1">
      <c r="A195" s="157"/>
      <c r="B195" s="6" t="str">
        <f>②国語!B195</f>
        <v>5-30</v>
      </c>
      <c r="C195" s="1">
        <v>1</v>
      </c>
      <c r="D195" s="201"/>
      <c r="E195" s="199"/>
      <c r="F195" s="197"/>
      <c r="G195" s="199"/>
      <c r="H195" s="200"/>
      <c r="I195" s="592"/>
      <c r="J195" s="197"/>
      <c r="K195" s="197"/>
      <c r="L195" s="199"/>
      <c r="M195" s="198"/>
      <c r="N195" s="201"/>
      <c r="O195" s="199"/>
      <c r="P195" s="199"/>
      <c r="Q195" s="199"/>
      <c r="R195" s="200"/>
      <c r="S195" s="201"/>
      <c r="T195" s="197"/>
      <c r="U195" s="199"/>
      <c r="V195" s="197"/>
      <c r="W195" s="198"/>
      <c r="X195" s="388"/>
      <c r="Y195" s="199"/>
      <c r="Z195" s="199"/>
      <c r="AA195" s="199"/>
      <c r="AB195" s="198"/>
      <c r="AC195" s="592"/>
      <c r="AD195" s="199"/>
      <c r="AE195" s="197"/>
      <c r="AF195" s="199"/>
      <c r="AG195" s="200"/>
      <c r="AH195" s="462"/>
      <c r="AI195" s="199"/>
      <c r="AJ195" s="199"/>
      <c r="AK195" s="197"/>
      <c r="AL195" s="199"/>
      <c r="AM195" s="201"/>
      <c r="AN195" s="197"/>
      <c r="AO195" s="199"/>
      <c r="AP195" s="197"/>
      <c r="AQ195" s="200"/>
      <c r="AR195" s="109"/>
      <c r="AS195" s="166">
        <f t="shared" si="8"/>
        <v>0</v>
      </c>
      <c r="AT195" s="319">
        <f t="shared" si="9"/>
        <v>0</v>
      </c>
      <c r="AU195" s="67">
        <f t="shared" si="10"/>
        <v>0</v>
      </c>
      <c r="AV195" s="158">
        <f t="shared" si="11"/>
        <v>0</v>
      </c>
    </row>
    <row r="196" spans="1:51" ht="12" customHeight="1">
      <c r="A196" s="159"/>
      <c r="B196" s="4" t="str">
        <f>②国語!B196</f>
        <v>5-31</v>
      </c>
      <c r="C196" s="170">
        <v>0</v>
      </c>
      <c r="D196" s="244"/>
      <c r="E196" s="243"/>
      <c r="F196" s="241"/>
      <c r="G196" s="243"/>
      <c r="H196" s="242"/>
      <c r="I196" s="589"/>
      <c r="J196" s="241"/>
      <c r="K196" s="241"/>
      <c r="L196" s="243"/>
      <c r="M196" s="245"/>
      <c r="N196" s="244"/>
      <c r="O196" s="243"/>
      <c r="P196" s="243"/>
      <c r="Q196" s="243"/>
      <c r="R196" s="242"/>
      <c r="S196" s="244"/>
      <c r="T196" s="241"/>
      <c r="U196" s="243"/>
      <c r="V196" s="241"/>
      <c r="W196" s="245"/>
      <c r="X196" s="385"/>
      <c r="Y196" s="243"/>
      <c r="Z196" s="243"/>
      <c r="AA196" s="243"/>
      <c r="AB196" s="245"/>
      <c r="AC196" s="589"/>
      <c r="AD196" s="243"/>
      <c r="AE196" s="241"/>
      <c r="AF196" s="243"/>
      <c r="AG196" s="242"/>
      <c r="AH196" s="459"/>
      <c r="AI196" s="243"/>
      <c r="AJ196" s="243"/>
      <c r="AK196" s="241"/>
      <c r="AL196" s="243"/>
      <c r="AM196" s="244"/>
      <c r="AN196" s="241"/>
      <c r="AO196" s="243"/>
      <c r="AP196" s="241"/>
      <c r="AQ196" s="242"/>
      <c r="AR196" s="171"/>
      <c r="AS196" s="164">
        <f t="shared" si="8"/>
        <v>0</v>
      </c>
      <c r="AT196" s="317">
        <f t="shared" si="9"/>
        <v>0</v>
      </c>
      <c r="AU196" s="88">
        <f t="shared" si="10"/>
        <v>0</v>
      </c>
      <c r="AV196" s="152">
        <f t="shared" si="11"/>
        <v>0</v>
      </c>
    </row>
    <row r="197" spans="1:51" ht="12" customHeight="1">
      <c r="A197" s="153"/>
      <c r="B197" s="36" t="str">
        <f>②国語!B197</f>
        <v>5-32</v>
      </c>
      <c r="C197" s="40">
        <v>1</v>
      </c>
      <c r="D197" s="249"/>
      <c r="E197" s="248"/>
      <c r="F197" s="246"/>
      <c r="G197" s="248"/>
      <c r="H197" s="247"/>
      <c r="I197" s="590"/>
      <c r="J197" s="246"/>
      <c r="K197" s="246"/>
      <c r="L197" s="248"/>
      <c r="M197" s="250"/>
      <c r="N197" s="249"/>
      <c r="O197" s="248"/>
      <c r="P197" s="248"/>
      <c r="Q197" s="248"/>
      <c r="R197" s="247"/>
      <c r="S197" s="249"/>
      <c r="T197" s="246"/>
      <c r="U197" s="248"/>
      <c r="V197" s="246"/>
      <c r="W197" s="250"/>
      <c r="X197" s="386"/>
      <c r="Y197" s="248"/>
      <c r="Z197" s="248"/>
      <c r="AA197" s="248"/>
      <c r="AB197" s="250"/>
      <c r="AC197" s="590"/>
      <c r="AD197" s="248"/>
      <c r="AE197" s="246"/>
      <c r="AF197" s="248"/>
      <c r="AG197" s="247"/>
      <c r="AH197" s="460"/>
      <c r="AI197" s="248"/>
      <c r="AJ197" s="248"/>
      <c r="AK197" s="246"/>
      <c r="AL197" s="248"/>
      <c r="AM197" s="249"/>
      <c r="AN197" s="246"/>
      <c r="AO197" s="248"/>
      <c r="AP197" s="246"/>
      <c r="AQ197" s="247"/>
      <c r="AR197" s="41"/>
      <c r="AS197" s="164">
        <f t="shared" si="8"/>
        <v>0</v>
      </c>
      <c r="AT197" s="317">
        <f t="shared" si="9"/>
        <v>0</v>
      </c>
      <c r="AU197" s="88">
        <f t="shared" si="10"/>
        <v>0</v>
      </c>
      <c r="AV197" s="152">
        <f t="shared" si="11"/>
        <v>0</v>
      </c>
    </row>
    <row r="198" spans="1:51" ht="12" customHeight="1">
      <c r="A198" s="153"/>
      <c r="B198" s="36" t="str">
        <f>②国語!B198</f>
        <v>5-33</v>
      </c>
      <c r="C198" s="40">
        <v>0</v>
      </c>
      <c r="D198" s="249"/>
      <c r="E198" s="248"/>
      <c r="F198" s="246"/>
      <c r="G198" s="248"/>
      <c r="H198" s="247"/>
      <c r="I198" s="590"/>
      <c r="J198" s="246"/>
      <c r="K198" s="246"/>
      <c r="L198" s="248"/>
      <c r="M198" s="250"/>
      <c r="N198" s="249"/>
      <c r="O198" s="248"/>
      <c r="P198" s="248"/>
      <c r="Q198" s="248"/>
      <c r="R198" s="247"/>
      <c r="S198" s="249"/>
      <c r="T198" s="246"/>
      <c r="U198" s="248"/>
      <c r="V198" s="246"/>
      <c r="W198" s="250"/>
      <c r="X198" s="386"/>
      <c r="Y198" s="248"/>
      <c r="Z198" s="248"/>
      <c r="AA198" s="248"/>
      <c r="AB198" s="250"/>
      <c r="AC198" s="590"/>
      <c r="AD198" s="248"/>
      <c r="AE198" s="246"/>
      <c r="AF198" s="248"/>
      <c r="AG198" s="247"/>
      <c r="AH198" s="460"/>
      <c r="AI198" s="248"/>
      <c r="AJ198" s="248"/>
      <c r="AK198" s="246"/>
      <c r="AL198" s="248"/>
      <c r="AM198" s="249"/>
      <c r="AN198" s="246"/>
      <c r="AO198" s="248"/>
      <c r="AP198" s="246"/>
      <c r="AQ198" s="247"/>
      <c r="AR198" s="41"/>
      <c r="AS198" s="164">
        <f t="shared" si="8"/>
        <v>0</v>
      </c>
      <c r="AT198" s="317">
        <f t="shared" si="9"/>
        <v>0</v>
      </c>
      <c r="AU198" s="88">
        <f t="shared" si="10"/>
        <v>0</v>
      </c>
      <c r="AV198" s="152">
        <f t="shared" si="11"/>
        <v>0</v>
      </c>
    </row>
    <row r="199" spans="1:51" ht="12" customHeight="1">
      <c r="A199" s="153"/>
      <c r="B199" s="36" t="str">
        <f>②国語!B199</f>
        <v>5-34</v>
      </c>
      <c r="C199" s="40">
        <v>1</v>
      </c>
      <c r="D199" s="249"/>
      <c r="E199" s="248"/>
      <c r="F199" s="246"/>
      <c r="G199" s="248"/>
      <c r="H199" s="247"/>
      <c r="I199" s="590"/>
      <c r="J199" s="246"/>
      <c r="K199" s="246"/>
      <c r="L199" s="248"/>
      <c r="M199" s="250"/>
      <c r="N199" s="249"/>
      <c r="O199" s="248"/>
      <c r="P199" s="248"/>
      <c r="Q199" s="248"/>
      <c r="R199" s="247"/>
      <c r="S199" s="249"/>
      <c r="T199" s="246"/>
      <c r="U199" s="248"/>
      <c r="V199" s="246"/>
      <c r="W199" s="250"/>
      <c r="X199" s="386"/>
      <c r="Y199" s="248"/>
      <c r="Z199" s="248"/>
      <c r="AA199" s="248"/>
      <c r="AB199" s="250"/>
      <c r="AC199" s="590"/>
      <c r="AD199" s="248"/>
      <c r="AE199" s="246"/>
      <c r="AF199" s="248"/>
      <c r="AG199" s="247"/>
      <c r="AH199" s="460"/>
      <c r="AI199" s="248"/>
      <c r="AJ199" s="248"/>
      <c r="AK199" s="246"/>
      <c r="AL199" s="248"/>
      <c r="AM199" s="249"/>
      <c r="AN199" s="246"/>
      <c r="AO199" s="248"/>
      <c r="AP199" s="246"/>
      <c r="AQ199" s="247"/>
      <c r="AR199" s="41"/>
      <c r="AS199" s="164">
        <f t="shared" ref="AS199:AS262" si="12">COUNTIF(D199:M199,1)*2+COUNTIF(N199:W199,1)*3+COUNTIF(X199:AG199,1)*2+COUNTIF(AH199:AQ199,1)*3</f>
        <v>0</v>
      </c>
      <c r="AT199" s="317">
        <f t="shared" ref="AT199:AT262" si="13">COUNTIF(D199:E199,1)*2+COUNTIF(G199:H199,1)*2+COUNTIF(L199,1)*2+COUNTIF(N199:S199,1)*3+COUNTIF(U199,1)*3+COUNTIF(X199:AA199,1)*2+COUNTIF(AD199,1)*2+COUNTIF(AF199:AG199,1)*2+COUNTIF(AI199:AJ199,1)*3+COUNTIF(AL199:AM199,1)*3+COUNTIF(AO199,1)*3+COUNTIF(AQ199,1)*3</f>
        <v>0</v>
      </c>
      <c r="AU199" s="88">
        <f t="shared" ref="AU199:AU262" si="14">COUNTIF(F199,1)*2+COUNTIF(I199:K199,1)*2+COUNTIF(M199,1)*2+COUNTIF(T199,1)*3+COUNTIF(V199:W199,1)*3+COUNTIF(AB199:AC199,1)*2+COUNTIF(AE199,1)*2+COUNTIF(AH199,1)*3+COUNTIF(AK199,1)*3+COUNTIF(AN199,1)*3+COUNTIF(AP199,1)*3</f>
        <v>0</v>
      </c>
      <c r="AV199" s="152">
        <f t="shared" ref="AV199:AV262" si="15">SUM(AT199:AU199)</f>
        <v>0</v>
      </c>
    </row>
    <row r="200" spans="1:51" ht="12" customHeight="1" thickBot="1">
      <c r="A200" s="154"/>
      <c r="B200" s="37" t="str">
        <f>②国語!B200</f>
        <v>5-35</v>
      </c>
      <c r="C200" s="47">
        <v>0</v>
      </c>
      <c r="D200" s="254"/>
      <c r="E200" s="253"/>
      <c r="F200" s="251"/>
      <c r="G200" s="253"/>
      <c r="H200" s="252"/>
      <c r="I200" s="591"/>
      <c r="J200" s="251"/>
      <c r="K200" s="251"/>
      <c r="L200" s="253"/>
      <c r="M200" s="255"/>
      <c r="N200" s="254"/>
      <c r="O200" s="253"/>
      <c r="P200" s="253"/>
      <c r="Q200" s="253"/>
      <c r="R200" s="252"/>
      <c r="S200" s="254"/>
      <c r="T200" s="251"/>
      <c r="U200" s="253"/>
      <c r="V200" s="251"/>
      <c r="W200" s="255"/>
      <c r="X200" s="387"/>
      <c r="Y200" s="253"/>
      <c r="Z200" s="253"/>
      <c r="AA200" s="253"/>
      <c r="AB200" s="255"/>
      <c r="AC200" s="591"/>
      <c r="AD200" s="253"/>
      <c r="AE200" s="251"/>
      <c r="AF200" s="253"/>
      <c r="AG200" s="252"/>
      <c r="AH200" s="461"/>
      <c r="AI200" s="253"/>
      <c r="AJ200" s="253"/>
      <c r="AK200" s="251"/>
      <c r="AL200" s="253"/>
      <c r="AM200" s="254"/>
      <c r="AN200" s="251"/>
      <c r="AO200" s="253"/>
      <c r="AP200" s="251"/>
      <c r="AQ200" s="252"/>
      <c r="AR200" s="48"/>
      <c r="AS200" s="165">
        <f t="shared" si="12"/>
        <v>0</v>
      </c>
      <c r="AT200" s="318">
        <f t="shared" si="13"/>
        <v>0</v>
      </c>
      <c r="AU200" s="69">
        <f t="shared" si="14"/>
        <v>0</v>
      </c>
      <c r="AV200" s="155">
        <f t="shared" si="15"/>
        <v>0</v>
      </c>
    </row>
    <row r="201" spans="1:51" ht="12" customHeight="1">
      <c r="A201" s="156"/>
      <c r="B201" s="5" t="str">
        <f>②国語!B201</f>
        <v>5-36</v>
      </c>
      <c r="C201" s="90">
        <v>1</v>
      </c>
      <c r="D201" s="244"/>
      <c r="E201" s="243"/>
      <c r="F201" s="241"/>
      <c r="G201" s="243"/>
      <c r="H201" s="242"/>
      <c r="I201" s="589"/>
      <c r="J201" s="241"/>
      <c r="K201" s="241"/>
      <c r="L201" s="243"/>
      <c r="M201" s="245"/>
      <c r="N201" s="244"/>
      <c r="O201" s="243"/>
      <c r="P201" s="243"/>
      <c r="Q201" s="243"/>
      <c r="R201" s="242"/>
      <c r="S201" s="244"/>
      <c r="T201" s="241"/>
      <c r="U201" s="243"/>
      <c r="V201" s="241"/>
      <c r="W201" s="245"/>
      <c r="X201" s="385"/>
      <c r="Y201" s="243"/>
      <c r="Z201" s="243"/>
      <c r="AA201" s="243"/>
      <c r="AB201" s="245"/>
      <c r="AC201" s="589"/>
      <c r="AD201" s="243"/>
      <c r="AE201" s="241"/>
      <c r="AF201" s="243"/>
      <c r="AG201" s="242"/>
      <c r="AH201" s="459"/>
      <c r="AI201" s="243"/>
      <c r="AJ201" s="243"/>
      <c r="AK201" s="241"/>
      <c r="AL201" s="243"/>
      <c r="AM201" s="244"/>
      <c r="AN201" s="241"/>
      <c r="AO201" s="243"/>
      <c r="AP201" s="241"/>
      <c r="AQ201" s="242"/>
      <c r="AR201" s="91"/>
      <c r="AS201" s="164">
        <f t="shared" si="12"/>
        <v>0</v>
      </c>
      <c r="AT201" s="317">
        <f t="shared" si="13"/>
        <v>0</v>
      </c>
      <c r="AU201" s="88">
        <f t="shared" si="14"/>
        <v>0</v>
      </c>
      <c r="AV201" s="152">
        <f t="shared" si="15"/>
        <v>0</v>
      </c>
    </row>
    <row r="202" spans="1:51" ht="12" customHeight="1">
      <c r="A202" s="153"/>
      <c r="B202" s="36" t="str">
        <f>②国語!B202</f>
        <v>5-37</v>
      </c>
      <c r="C202" s="40">
        <v>0</v>
      </c>
      <c r="D202" s="249"/>
      <c r="E202" s="248"/>
      <c r="F202" s="246"/>
      <c r="G202" s="248"/>
      <c r="H202" s="247"/>
      <c r="I202" s="590"/>
      <c r="J202" s="246"/>
      <c r="K202" s="246"/>
      <c r="L202" s="248"/>
      <c r="M202" s="250"/>
      <c r="N202" s="249"/>
      <c r="O202" s="248"/>
      <c r="P202" s="248"/>
      <c r="Q202" s="248"/>
      <c r="R202" s="247"/>
      <c r="S202" s="249"/>
      <c r="T202" s="246"/>
      <c r="U202" s="248"/>
      <c r="V202" s="246"/>
      <c r="W202" s="250"/>
      <c r="X202" s="386"/>
      <c r="Y202" s="248"/>
      <c r="Z202" s="248"/>
      <c r="AA202" s="248"/>
      <c r="AB202" s="250"/>
      <c r="AC202" s="590"/>
      <c r="AD202" s="248"/>
      <c r="AE202" s="246"/>
      <c r="AF202" s="248"/>
      <c r="AG202" s="247"/>
      <c r="AH202" s="460"/>
      <c r="AI202" s="248"/>
      <c r="AJ202" s="248"/>
      <c r="AK202" s="246"/>
      <c r="AL202" s="248"/>
      <c r="AM202" s="249"/>
      <c r="AN202" s="246"/>
      <c r="AO202" s="248"/>
      <c r="AP202" s="246"/>
      <c r="AQ202" s="247"/>
      <c r="AR202" s="41"/>
      <c r="AS202" s="164">
        <f t="shared" si="12"/>
        <v>0</v>
      </c>
      <c r="AT202" s="317">
        <f t="shared" si="13"/>
        <v>0</v>
      </c>
      <c r="AU202" s="88">
        <f t="shared" si="14"/>
        <v>0</v>
      </c>
      <c r="AV202" s="152">
        <f t="shared" si="15"/>
        <v>0</v>
      </c>
    </row>
    <row r="203" spans="1:51" ht="12" customHeight="1">
      <c r="A203" s="153"/>
      <c r="B203" s="36" t="str">
        <f>②国語!B203</f>
        <v>5-38</v>
      </c>
      <c r="C203" s="40">
        <v>1</v>
      </c>
      <c r="D203" s="249"/>
      <c r="E203" s="248"/>
      <c r="F203" s="246"/>
      <c r="G203" s="248"/>
      <c r="H203" s="247"/>
      <c r="I203" s="590"/>
      <c r="J203" s="246"/>
      <c r="K203" s="246"/>
      <c r="L203" s="248"/>
      <c r="M203" s="250"/>
      <c r="N203" s="249"/>
      <c r="O203" s="248"/>
      <c r="P203" s="248"/>
      <c r="Q203" s="248"/>
      <c r="R203" s="247"/>
      <c r="S203" s="249"/>
      <c r="T203" s="246"/>
      <c r="U203" s="248"/>
      <c r="V203" s="246"/>
      <c r="W203" s="250"/>
      <c r="X203" s="386"/>
      <c r="Y203" s="248"/>
      <c r="Z203" s="248"/>
      <c r="AA203" s="248"/>
      <c r="AB203" s="250"/>
      <c r="AC203" s="590"/>
      <c r="AD203" s="248"/>
      <c r="AE203" s="246"/>
      <c r="AF203" s="248"/>
      <c r="AG203" s="247"/>
      <c r="AH203" s="460"/>
      <c r="AI203" s="248"/>
      <c r="AJ203" s="248"/>
      <c r="AK203" s="246"/>
      <c r="AL203" s="248"/>
      <c r="AM203" s="249"/>
      <c r="AN203" s="246"/>
      <c r="AO203" s="248"/>
      <c r="AP203" s="246"/>
      <c r="AQ203" s="247"/>
      <c r="AR203" s="41"/>
      <c r="AS203" s="164">
        <f t="shared" si="12"/>
        <v>0</v>
      </c>
      <c r="AT203" s="317">
        <f t="shared" si="13"/>
        <v>0</v>
      </c>
      <c r="AU203" s="88">
        <f t="shared" si="14"/>
        <v>0</v>
      </c>
      <c r="AV203" s="152">
        <f t="shared" si="15"/>
        <v>0</v>
      </c>
    </row>
    <row r="204" spans="1:51" ht="12" customHeight="1">
      <c r="A204" s="153"/>
      <c r="B204" s="36" t="str">
        <f>②国語!B204</f>
        <v>5-39</v>
      </c>
      <c r="C204" s="40">
        <v>0</v>
      </c>
      <c r="D204" s="249"/>
      <c r="E204" s="248"/>
      <c r="F204" s="246"/>
      <c r="G204" s="248"/>
      <c r="H204" s="247"/>
      <c r="I204" s="590"/>
      <c r="J204" s="246"/>
      <c r="K204" s="246"/>
      <c r="L204" s="248"/>
      <c r="M204" s="250"/>
      <c r="N204" s="249"/>
      <c r="O204" s="248"/>
      <c r="P204" s="248"/>
      <c r="Q204" s="248"/>
      <c r="R204" s="247"/>
      <c r="S204" s="249"/>
      <c r="T204" s="246"/>
      <c r="U204" s="248"/>
      <c r="V204" s="246"/>
      <c r="W204" s="250"/>
      <c r="X204" s="386"/>
      <c r="Y204" s="248"/>
      <c r="Z204" s="248"/>
      <c r="AA204" s="248"/>
      <c r="AB204" s="250"/>
      <c r="AC204" s="590"/>
      <c r="AD204" s="248"/>
      <c r="AE204" s="246"/>
      <c r="AF204" s="248"/>
      <c r="AG204" s="247"/>
      <c r="AH204" s="460"/>
      <c r="AI204" s="248"/>
      <c r="AJ204" s="248"/>
      <c r="AK204" s="246"/>
      <c r="AL204" s="248"/>
      <c r="AM204" s="249"/>
      <c r="AN204" s="246"/>
      <c r="AO204" s="248"/>
      <c r="AP204" s="246"/>
      <c r="AQ204" s="247"/>
      <c r="AR204" s="41"/>
      <c r="AS204" s="164">
        <f t="shared" si="12"/>
        <v>0</v>
      </c>
      <c r="AT204" s="317">
        <f t="shared" si="13"/>
        <v>0</v>
      </c>
      <c r="AU204" s="88">
        <f t="shared" si="14"/>
        <v>0</v>
      </c>
      <c r="AV204" s="152">
        <f t="shared" si="15"/>
        <v>0</v>
      </c>
      <c r="AX204" s="24"/>
      <c r="AY204" s="24"/>
    </row>
    <row r="205" spans="1:51" ht="12" customHeight="1" thickBot="1">
      <c r="A205" s="157"/>
      <c r="B205" s="6" t="str">
        <f>②国語!B205</f>
        <v>5-40</v>
      </c>
      <c r="C205" s="1">
        <v>1</v>
      </c>
      <c r="D205" s="201"/>
      <c r="E205" s="199"/>
      <c r="F205" s="197"/>
      <c r="G205" s="199"/>
      <c r="H205" s="200"/>
      <c r="I205" s="592"/>
      <c r="J205" s="197"/>
      <c r="K205" s="197"/>
      <c r="L205" s="199"/>
      <c r="M205" s="198"/>
      <c r="N205" s="201"/>
      <c r="O205" s="199"/>
      <c r="P205" s="199"/>
      <c r="Q205" s="199"/>
      <c r="R205" s="200"/>
      <c r="S205" s="201"/>
      <c r="T205" s="197"/>
      <c r="U205" s="199"/>
      <c r="V205" s="197"/>
      <c r="W205" s="198"/>
      <c r="X205" s="388"/>
      <c r="Y205" s="199"/>
      <c r="Z205" s="199"/>
      <c r="AA205" s="199"/>
      <c r="AB205" s="198"/>
      <c r="AC205" s="592"/>
      <c r="AD205" s="199"/>
      <c r="AE205" s="197"/>
      <c r="AF205" s="199"/>
      <c r="AG205" s="200"/>
      <c r="AH205" s="462"/>
      <c r="AI205" s="199"/>
      <c r="AJ205" s="199"/>
      <c r="AK205" s="197"/>
      <c r="AL205" s="199"/>
      <c r="AM205" s="201"/>
      <c r="AN205" s="197"/>
      <c r="AO205" s="199"/>
      <c r="AP205" s="197"/>
      <c r="AQ205" s="200"/>
      <c r="AR205" s="109"/>
      <c r="AS205" s="166">
        <f t="shared" si="12"/>
        <v>0</v>
      </c>
      <c r="AT205" s="319">
        <f t="shared" si="13"/>
        <v>0</v>
      </c>
      <c r="AU205" s="67">
        <f t="shared" si="14"/>
        <v>0</v>
      </c>
      <c r="AV205" s="158">
        <f t="shared" si="15"/>
        <v>0</v>
      </c>
      <c r="AX205" s="24"/>
      <c r="AY205" s="24"/>
    </row>
    <row r="206" spans="1:51" ht="12" customHeight="1">
      <c r="A206" s="151"/>
      <c r="B206" s="89" t="str">
        <f>②国語!B206</f>
        <v>6-01</v>
      </c>
      <c r="C206" s="90">
        <v>0</v>
      </c>
      <c r="D206" s="244"/>
      <c r="E206" s="243"/>
      <c r="F206" s="241"/>
      <c r="G206" s="243"/>
      <c r="H206" s="242"/>
      <c r="I206" s="589"/>
      <c r="J206" s="241"/>
      <c r="K206" s="241"/>
      <c r="L206" s="243"/>
      <c r="M206" s="245"/>
      <c r="N206" s="244"/>
      <c r="O206" s="243"/>
      <c r="P206" s="243"/>
      <c r="Q206" s="243"/>
      <c r="R206" s="242"/>
      <c r="S206" s="244"/>
      <c r="T206" s="241"/>
      <c r="U206" s="243"/>
      <c r="V206" s="241"/>
      <c r="W206" s="245"/>
      <c r="X206" s="385"/>
      <c r="Y206" s="243"/>
      <c r="Z206" s="243"/>
      <c r="AA206" s="243"/>
      <c r="AB206" s="245"/>
      <c r="AC206" s="589"/>
      <c r="AD206" s="243"/>
      <c r="AE206" s="241"/>
      <c r="AF206" s="243"/>
      <c r="AG206" s="242"/>
      <c r="AH206" s="459"/>
      <c r="AI206" s="243"/>
      <c r="AJ206" s="243"/>
      <c r="AK206" s="241"/>
      <c r="AL206" s="243"/>
      <c r="AM206" s="244"/>
      <c r="AN206" s="241"/>
      <c r="AO206" s="243"/>
      <c r="AP206" s="241"/>
      <c r="AQ206" s="242"/>
      <c r="AR206" s="91"/>
      <c r="AS206" s="164">
        <f t="shared" si="12"/>
        <v>0</v>
      </c>
      <c r="AT206" s="317">
        <f t="shared" si="13"/>
        <v>0</v>
      </c>
      <c r="AU206" s="88">
        <f t="shared" si="14"/>
        <v>0</v>
      </c>
      <c r="AV206" s="152">
        <f t="shared" si="15"/>
        <v>0</v>
      </c>
      <c r="AX206" s="24"/>
      <c r="AY206" s="24"/>
    </row>
    <row r="207" spans="1:51" ht="12" customHeight="1">
      <c r="A207" s="153"/>
      <c r="B207" s="36" t="str">
        <f>②国語!B207</f>
        <v>6-02</v>
      </c>
      <c r="C207" s="40">
        <v>1</v>
      </c>
      <c r="D207" s="249"/>
      <c r="E207" s="248"/>
      <c r="F207" s="246"/>
      <c r="G207" s="248"/>
      <c r="H207" s="247"/>
      <c r="I207" s="590"/>
      <c r="J207" s="246"/>
      <c r="K207" s="246"/>
      <c r="L207" s="248"/>
      <c r="M207" s="250"/>
      <c r="N207" s="249"/>
      <c r="O207" s="248"/>
      <c r="P207" s="248"/>
      <c r="Q207" s="248"/>
      <c r="R207" s="247"/>
      <c r="S207" s="249"/>
      <c r="T207" s="246"/>
      <c r="U207" s="248"/>
      <c r="V207" s="246"/>
      <c r="W207" s="250"/>
      <c r="X207" s="386"/>
      <c r="Y207" s="248"/>
      <c r="Z207" s="248"/>
      <c r="AA207" s="248"/>
      <c r="AB207" s="250"/>
      <c r="AC207" s="590"/>
      <c r="AD207" s="248"/>
      <c r="AE207" s="246"/>
      <c r="AF207" s="248"/>
      <c r="AG207" s="247"/>
      <c r="AH207" s="460"/>
      <c r="AI207" s="248"/>
      <c r="AJ207" s="248"/>
      <c r="AK207" s="246"/>
      <c r="AL207" s="248"/>
      <c r="AM207" s="249"/>
      <c r="AN207" s="246"/>
      <c r="AO207" s="248"/>
      <c r="AP207" s="246"/>
      <c r="AQ207" s="247"/>
      <c r="AR207" s="41"/>
      <c r="AS207" s="164">
        <f t="shared" si="12"/>
        <v>0</v>
      </c>
      <c r="AT207" s="317">
        <f t="shared" si="13"/>
        <v>0</v>
      </c>
      <c r="AU207" s="88">
        <f t="shared" si="14"/>
        <v>0</v>
      </c>
      <c r="AV207" s="152">
        <f t="shared" si="15"/>
        <v>0</v>
      </c>
      <c r="AX207" s="24"/>
      <c r="AY207" s="24"/>
    </row>
    <row r="208" spans="1:51" ht="12" customHeight="1">
      <c r="A208" s="153"/>
      <c r="B208" s="36" t="str">
        <f>②国語!B208</f>
        <v>6-03</v>
      </c>
      <c r="C208" s="40">
        <v>0</v>
      </c>
      <c r="D208" s="249"/>
      <c r="E208" s="248"/>
      <c r="F208" s="246"/>
      <c r="G208" s="248"/>
      <c r="H208" s="247"/>
      <c r="I208" s="590"/>
      <c r="J208" s="246"/>
      <c r="K208" s="246"/>
      <c r="L208" s="248"/>
      <c r="M208" s="250"/>
      <c r="N208" s="249"/>
      <c r="O208" s="248"/>
      <c r="P208" s="248"/>
      <c r="Q208" s="248"/>
      <c r="R208" s="247"/>
      <c r="S208" s="249"/>
      <c r="T208" s="246"/>
      <c r="U208" s="248"/>
      <c r="V208" s="246"/>
      <c r="W208" s="250"/>
      <c r="X208" s="386"/>
      <c r="Y208" s="248"/>
      <c r="Z208" s="248"/>
      <c r="AA208" s="248"/>
      <c r="AB208" s="250"/>
      <c r="AC208" s="590"/>
      <c r="AD208" s="248"/>
      <c r="AE208" s="246"/>
      <c r="AF208" s="248"/>
      <c r="AG208" s="247"/>
      <c r="AH208" s="460"/>
      <c r="AI208" s="248"/>
      <c r="AJ208" s="248"/>
      <c r="AK208" s="246"/>
      <c r="AL208" s="248"/>
      <c r="AM208" s="249"/>
      <c r="AN208" s="246"/>
      <c r="AO208" s="248"/>
      <c r="AP208" s="246"/>
      <c r="AQ208" s="247"/>
      <c r="AR208" s="41"/>
      <c r="AS208" s="164">
        <f t="shared" si="12"/>
        <v>0</v>
      </c>
      <c r="AT208" s="317">
        <f t="shared" si="13"/>
        <v>0</v>
      </c>
      <c r="AU208" s="88">
        <f t="shared" si="14"/>
        <v>0</v>
      </c>
      <c r="AV208" s="152">
        <f t="shared" si="15"/>
        <v>0</v>
      </c>
      <c r="AX208" s="24"/>
      <c r="AY208" s="24"/>
    </row>
    <row r="209" spans="1:51" ht="12" customHeight="1">
      <c r="A209" s="153"/>
      <c r="B209" s="36" t="str">
        <f>②国語!B209</f>
        <v>6-04</v>
      </c>
      <c r="C209" s="40">
        <v>1</v>
      </c>
      <c r="D209" s="249"/>
      <c r="E209" s="248"/>
      <c r="F209" s="246"/>
      <c r="G209" s="248"/>
      <c r="H209" s="247"/>
      <c r="I209" s="590"/>
      <c r="J209" s="246"/>
      <c r="K209" s="246"/>
      <c r="L209" s="248"/>
      <c r="M209" s="250"/>
      <c r="N209" s="249"/>
      <c r="O209" s="248"/>
      <c r="P209" s="248"/>
      <c r="Q209" s="248"/>
      <c r="R209" s="247"/>
      <c r="S209" s="249"/>
      <c r="T209" s="246"/>
      <c r="U209" s="248"/>
      <c r="V209" s="246"/>
      <c r="W209" s="250"/>
      <c r="X209" s="386"/>
      <c r="Y209" s="248"/>
      <c r="Z209" s="248"/>
      <c r="AA209" s="248"/>
      <c r="AB209" s="250"/>
      <c r="AC209" s="590"/>
      <c r="AD209" s="248"/>
      <c r="AE209" s="246"/>
      <c r="AF209" s="248"/>
      <c r="AG209" s="247"/>
      <c r="AH209" s="460"/>
      <c r="AI209" s="248"/>
      <c r="AJ209" s="248"/>
      <c r="AK209" s="246"/>
      <c r="AL209" s="248"/>
      <c r="AM209" s="249"/>
      <c r="AN209" s="246"/>
      <c r="AO209" s="248"/>
      <c r="AP209" s="246"/>
      <c r="AQ209" s="247"/>
      <c r="AR209" s="41"/>
      <c r="AS209" s="164">
        <f t="shared" si="12"/>
        <v>0</v>
      </c>
      <c r="AT209" s="317">
        <f t="shared" si="13"/>
        <v>0</v>
      </c>
      <c r="AU209" s="88">
        <f t="shared" si="14"/>
        <v>0</v>
      </c>
      <c r="AV209" s="152">
        <f t="shared" si="15"/>
        <v>0</v>
      </c>
      <c r="AX209" s="24"/>
      <c r="AY209" s="24"/>
    </row>
    <row r="210" spans="1:51" ht="12" customHeight="1" thickBot="1">
      <c r="A210" s="154"/>
      <c r="B210" s="37" t="str">
        <f>②国語!B210</f>
        <v>6-05</v>
      </c>
      <c r="C210" s="47">
        <v>0</v>
      </c>
      <c r="D210" s="254"/>
      <c r="E210" s="253"/>
      <c r="F210" s="251"/>
      <c r="G210" s="253"/>
      <c r="H210" s="252"/>
      <c r="I210" s="591"/>
      <c r="J210" s="251"/>
      <c r="K210" s="251"/>
      <c r="L210" s="253"/>
      <c r="M210" s="255"/>
      <c r="N210" s="254"/>
      <c r="O210" s="253"/>
      <c r="P210" s="253"/>
      <c r="Q210" s="253"/>
      <c r="R210" s="252"/>
      <c r="S210" s="254"/>
      <c r="T210" s="251"/>
      <c r="U210" s="253"/>
      <c r="V210" s="251"/>
      <c r="W210" s="255"/>
      <c r="X210" s="387"/>
      <c r="Y210" s="253"/>
      <c r="Z210" s="253"/>
      <c r="AA210" s="253"/>
      <c r="AB210" s="255"/>
      <c r="AC210" s="591"/>
      <c r="AD210" s="253"/>
      <c r="AE210" s="251"/>
      <c r="AF210" s="253"/>
      <c r="AG210" s="252"/>
      <c r="AH210" s="461"/>
      <c r="AI210" s="253"/>
      <c r="AJ210" s="253"/>
      <c r="AK210" s="251"/>
      <c r="AL210" s="253"/>
      <c r="AM210" s="254"/>
      <c r="AN210" s="251"/>
      <c r="AO210" s="253"/>
      <c r="AP210" s="251"/>
      <c r="AQ210" s="252"/>
      <c r="AR210" s="48"/>
      <c r="AS210" s="165">
        <f t="shared" si="12"/>
        <v>0</v>
      </c>
      <c r="AT210" s="318">
        <f t="shared" si="13"/>
        <v>0</v>
      </c>
      <c r="AU210" s="69">
        <f t="shared" si="14"/>
        <v>0</v>
      </c>
      <c r="AV210" s="155">
        <f t="shared" si="15"/>
        <v>0</v>
      </c>
      <c r="AX210" s="24"/>
      <c r="AY210" s="24"/>
    </row>
    <row r="211" spans="1:51" ht="12" customHeight="1">
      <c r="A211" s="156"/>
      <c r="B211" s="5" t="str">
        <f>②国語!B211</f>
        <v>6-06</v>
      </c>
      <c r="C211" s="90">
        <v>1</v>
      </c>
      <c r="D211" s="244"/>
      <c r="E211" s="243"/>
      <c r="F211" s="241"/>
      <c r="G211" s="243"/>
      <c r="H211" s="242"/>
      <c r="I211" s="589"/>
      <c r="J211" s="241"/>
      <c r="K211" s="241"/>
      <c r="L211" s="243"/>
      <c r="M211" s="245"/>
      <c r="N211" s="244"/>
      <c r="O211" s="243"/>
      <c r="P211" s="243"/>
      <c r="Q211" s="243"/>
      <c r="R211" s="242"/>
      <c r="S211" s="244"/>
      <c r="T211" s="241"/>
      <c r="U211" s="243"/>
      <c r="V211" s="241"/>
      <c r="W211" s="245"/>
      <c r="X211" s="385"/>
      <c r="Y211" s="243"/>
      <c r="Z211" s="243"/>
      <c r="AA211" s="243"/>
      <c r="AB211" s="245"/>
      <c r="AC211" s="589"/>
      <c r="AD211" s="243"/>
      <c r="AE211" s="241"/>
      <c r="AF211" s="243"/>
      <c r="AG211" s="242"/>
      <c r="AH211" s="459"/>
      <c r="AI211" s="243"/>
      <c r="AJ211" s="243"/>
      <c r="AK211" s="241"/>
      <c r="AL211" s="243"/>
      <c r="AM211" s="244"/>
      <c r="AN211" s="241"/>
      <c r="AO211" s="243"/>
      <c r="AP211" s="241"/>
      <c r="AQ211" s="242"/>
      <c r="AR211" s="91"/>
      <c r="AS211" s="164">
        <f t="shared" si="12"/>
        <v>0</v>
      </c>
      <c r="AT211" s="317">
        <f t="shared" si="13"/>
        <v>0</v>
      </c>
      <c r="AU211" s="88">
        <f t="shared" si="14"/>
        <v>0</v>
      </c>
      <c r="AV211" s="152">
        <f t="shared" si="15"/>
        <v>0</v>
      </c>
      <c r="AX211" s="24"/>
      <c r="AY211" s="24"/>
    </row>
    <row r="212" spans="1:51" ht="12" customHeight="1">
      <c r="A212" s="153"/>
      <c r="B212" s="36" t="str">
        <f>②国語!B212</f>
        <v>6-07</v>
      </c>
      <c r="C212" s="40">
        <v>0</v>
      </c>
      <c r="D212" s="249"/>
      <c r="E212" s="248"/>
      <c r="F212" s="246"/>
      <c r="G212" s="248"/>
      <c r="H212" s="247"/>
      <c r="I212" s="590"/>
      <c r="J212" s="246"/>
      <c r="K212" s="246"/>
      <c r="L212" s="248"/>
      <c r="M212" s="250"/>
      <c r="N212" s="249"/>
      <c r="O212" s="248"/>
      <c r="P212" s="248"/>
      <c r="Q212" s="248"/>
      <c r="R212" s="247"/>
      <c r="S212" s="249"/>
      <c r="T212" s="246"/>
      <c r="U212" s="248"/>
      <c r="V212" s="246"/>
      <c r="W212" s="250"/>
      <c r="X212" s="386"/>
      <c r="Y212" s="248"/>
      <c r="Z212" s="248"/>
      <c r="AA212" s="248"/>
      <c r="AB212" s="250"/>
      <c r="AC212" s="590"/>
      <c r="AD212" s="248"/>
      <c r="AE212" s="246"/>
      <c r="AF212" s="248"/>
      <c r="AG212" s="247"/>
      <c r="AH212" s="460"/>
      <c r="AI212" s="248"/>
      <c r="AJ212" s="248"/>
      <c r="AK212" s="246"/>
      <c r="AL212" s="248"/>
      <c r="AM212" s="249"/>
      <c r="AN212" s="246"/>
      <c r="AO212" s="248"/>
      <c r="AP212" s="246"/>
      <c r="AQ212" s="247"/>
      <c r="AR212" s="41"/>
      <c r="AS212" s="164">
        <f t="shared" si="12"/>
        <v>0</v>
      </c>
      <c r="AT212" s="317">
        <f t="shared" si="13"/>
        <v>0</v>
      </c>
      <c r="AU212" s="88">
        <f t="shared" si="14"/>
        <v>0</v>
      </c>
      <c r="AV212" s="152">
        <f t="shared" si="15"/>
        <v>0</v>
      </c>
      <c r="AX212" s="24"/>
      <c r="AY212" s="24"/>
    </row>
    <row r="213" spans="1:51" ht="12" customHeight="1">
      <c r="A213" s="153"/>
      <c r="B213" s="36" t="str">
        <f>②国語!B213</f>
        <v>6-08</v>
      </c>
      <c r="C213" s="40">
        <v>1</v>
      </c>
      <c r="D213" s="249"/>
      <c r="E213" s="248"/>
      <c r="F213" s="246"/>
      <c r="G213" s="248"/>
      <c r="H213" s="247"/>
      <c r="I213" s="590"/>
      <c r="J213" s="246"/>
      <c r="K213" s="246"/>
      <c r="L213" s="248"/>
      <c r="M213" s="250"/>
      <c r="N213" s="249"/>
      <c r="O213" s="248"/>
      <c r="P213" s="248"/>
      <c r="Q213" s="248"/>
      <c r="R213" s="247"/>
      <c r="S213" s="249"/>
      <c r="T213" s="246"/>
      <c r="U213" s="248"/>
      <c r="V213" s="246"/>
      <c r="W213" s="250"/>
      <c r="X213" s="386"/>
      <c r="Y213" s="248"/>
      <c r="Z213" s="248"/>
      <c r="AA213" s="248"/>
      <c r="AB213" s="250"/>
      <c r="AC213" s="590"/>
      <c r="AD213" s="248"/>
      <c r="AE213" s="246"/>
      <c r="AF213" s="248"/>
      <c r="AG213" s="247"/>
      <c r="AH213" s="460"/>
      <c r="AI213" s="248"/>
      <c r="AJ213" s="248"/>
      <c r="AK213" s="246"/>
      <c r="AL213" s="248"/>
      <c r="AM213" s="249"/>
      <c r="AN213" s="246"/>
      <c r="AO213" s="248"/>
      <c r="AP213" s="246"/>
      <c r="AQ213" s="247"/>
      <c r="AR213" s="41"/>
      <c r="AS213" s="164">
        <f t="shared" si="12"/>
        <v>0</v>
      </c>
      <c r="AT213" s="317">
        <f t="shared" si="13"/>
        <v>0</v>
      </c>
      <c r="AU213" s="88">
        <f t="shared" si="14"/>
        <v>0</v>
      </c>
      <c r="AV213" s="152">
        <f t="shared" si="15"/>
        <v>0</v>
      </c>
      <c r="AX213" s="24"/>
      <c r="AY213" s="24"/>
    </row>
    <row r="214" spans="1:51" ht="12" customHeight="1">
      <c r="A214" s="153"/>
      <c r="B214" s="36" t="str">
        <f>②国語!B214</f>
        <v>6-09</v>
      </c>
      <c r="C214" s="40">
        <v>0</v>
      </c>
      <c r="D214" s="249"/>
      <c r="E214" s="248"/>
      <c r="F214" s="246"/>
      <c r="G214" s="248"/>
      <c r="H214" s="247"/>
      <c r="I214" s="590"/>
      <c r="J214" s="246"/>
      <c r="K214" s="246"/>
      <c r="L214" s="248"/>
      <c r="M214" s="250"/>
      <c r="N214" s="249"/>
      <c r="O214" s="248"/>
      <c r="P214" s="248"/>
      <c r="Q214" s="248"/>
      <c r="R214" s="247"/>
      <c r="S214" s="249"/>
      <c r="T214" s="246"/>
      <c r="U214" s="248"/>
      <c r="V214" s="246"/>
      <c r="W214" s="250"/>
      <c r="X214" s="386"/>
      <c r="Y214" s="248"/>
      <c r="Z214" s="248"/>
      <c r="AA214" s="248"/>
      <c r="AB214" s="250"/>
      <c r="AC214" s="590"/>
      <c r="AD214" s="248"/>
      <c r="AE214" s="246"/>
      <c r="AF214" s="248"/>
      <c r="AG214" s="247"/>
      <c r="AH214" s="460"/>
      <c r="AI214" s="248"/>
      <c r="AJ214" s="248"/>
      <c r="AK214" s="246"/>
      <c r="AL214" s="248"/>
      <c r="AM214" s="249"/>
      <c r="AN214" s="246"/>
      <c r="AO214" s="248"/>
      <c r="AP214" s="246"/>
      <c r="AQ214" s="247"/>
      <c r="AR214" s="41"/>
      <c r="AS214" s="164">
        <f t="shared" si="12"/>
        <v>0</v>
      </c>
      <c r="AT214" s="317">
        <f t="shared" si="13"/>
        <v>0</v>
      </c>
      <c r="AU214" s="88">
        <f t="shared" si="14"/>
        <v>0</v>
      </c>
      <c r="AV214" s="152">
        <f t="shared" si="15"/>
        <v>0</v>
      </c>
      <c r="AX214" s="24"/>
      <c r="AY214" s="24"/>
    </row>
    <row r="215" spans="1:51" ht="12" customHeight="1" thickBot="1">
      <c r="A215" s="157"/>
      <c r="B215" s="6" t="str">
        <f>②国語!B215</f>
        <v>6-10</v>
      </c>
      <c r="C215" s="1">
        <v>1</v>
      </c>
      <c r="D215" s="201"/>
      <c r="E215" s="199"/>
      <c r="F215" s="197"/>
      <c r="G215" s="199"/>
      <c r="H215" s="200"/>
      <c r="I215" s="592"/>
      <c r="J215" s="197"/>
      <c r="K215" s="197"/>
      <c r="L215" s="199"/>
      <c r="M215" s="198"/>
      <c r="N215" s="201"/>
      <c r="O215" s="199"/>
      <c r="P215" s="199"/>
      <c r="Q215" s="199"/>
      <c r="R215" s="200"/>
      <c r="S215" s="201"/>
      <c r="T215" s="197"/>
      <c r="U215" s="199"/>
      <c r="V215" s="197"/>
      <c r="W215" s="198"/>
      <c r="X215" s="388"/>
      <c r="Y215" s="199"/>
      <c r="Z215" s="199"/>
      <c r="AA215" s="199"/>
      <c r="AB215" s="198"/>
      <c r="AC215" s="592"/>
      <c r="AD215" s="199"/>
      <c r="AE215" s="197"/>
      <c r="AF215" s="199"/>
      <c r="AG215" s="200"/>
      <c r="AH215" s="462"/>
      <c r="AI215" s="199"/>
      <c r="AJ215" s="199"/>
      <c r="AK215" s="197"/>
      <c r="AL215" s="199"/>
      <c r="AM215" s="201"/>
      <c r="AN215" s="197"/>
      <c r="AO215" s="199"/>
      <c r="AP215" s="197"/>
      <c r="AQ215" s="200"/>
      <c r="AR215" s="109"/>
      <c r="AS215" s="166">
        <f t="shared" si="12"/>
        <v>0</v>
      </c>
      <c r="AT215" s="319">
        <f t="shared" si="13"/>
        <v>0</v>
      </c>
      <c r="AU215" s="67">
        <f t="shared" si="14"/>
        <v>0</v>
      </c>
      <c r="AV215" s="158">
        <f t="shared" si="15"/>
        <v>0</v>
      </c>
      <c r="AX215" s="24"/>
      <c r="AY215" s="24"/>
    </row>
    <row r="216" spans="1:51" ht="12" customHeight="1">
      <c r="A216" s="159"/>
      <c r="B216" s="4" t="str">
        <f>②国語!B216</f>
        <v>6-11</v>
      </c>
      <c r="C216" s="90">
        <v>0</v>
      </c>
      <c r="D216" s="244"/>
      <c r="E216" s="243"/>
      <c r="F216" s="241"/>
      <c r="G216" s="243"/>
      <c r="H216" s="242"/>
      <c r="I216" s="589"/>
      <c r="J216" s="241"/>
      <c r="K216" s="241"/>
      <c r="L216" s="243"/>
      <c r="M216" s="245"/>
      <c r="N216" s="244"/>
      <c r="O216" s="243"/>
      <c r="P216" s="243"/>
      <c r="Q216" s="243"/>
      <c r="R216" s="242"/>
      <c r="S216" s="244"/>
      <c r="T216" s="241"/>
      <c r="U216" s="243"/>
      <c r="V216" s="241"/>
      <c r="W216" s="245"/>
      <c r="X216" s="385"/>
      <c r="Y216" s="243"/>
      <c r="Z216" s="243"/>
      <c r="AA216" s="243"/>
      <c r="AB216" s="245"/>
      <c r="AC216" s="589"/>
      <c r="AD216" s="243"/>
      <c r="AE216" s="241"/>
      <c r="AF216" s="243"/>
      <c r="AG216" s="242"/>
      <c r="AH216" s="459"/>
      <c r="AI216" s="243"/>
      <c r="AJ216" s="243"/>
      <c r="AK216" s="241"/>
      <c r="AL216" s="243"/>
      <c r="AM216" s="244"/>
      <c r="AN216" s="241"/>
      <c r="AO216" s="243"/>
      <c r="AP216" s="241"/>
      <c r="AQ216" s="242"/>
      <c r="AR216" s="91"/>
      <c r="AS216" s="164">
        <f t="shared" si="12"/>
        <v>0</v>
      </c>
      <c r="AT216" s="317">
        <f t="shared" si="13"/>
        <v>0</v>
      </c>
      <c r="AU216" s="88">
        <f t="shared" si="14"/>
        <v>0</v>
      </c>
      <c r="AV216" s="152">
        <f t="shared" si="15"/>
        <v>0</v>
      </c>
      <c r="AX216" s="24"/>
      <c r="AY216" s="24"/>
    </row>
    <row r="217" spans="1:51" ht="12" customHeight="1">
      <c r="A217" s="153"/>
      <c r="B217" s="36" t="str">
        <f>②国語!B217</f>
        <v>6-12</v>
      </c>
      <c r="C217" s="40">
        <v>1</v>
      </c>
      <c r="D217" s="249"/>
      <c r="E217" s="248"/>
      <c r="F217" s="246"/>
      <c r="G217" s="248"/>
      <c r="H217" s="247"/>
      <c r="I217" s="590"/>
      <c r="J217" s="246"/>
      <c r="K217" s="246"/>
      <c r="L217" s="248"/>
      <c r="M217" s="250"/>
      <c r="N217" s="249"/>
      <c r="O217" s="248"/>
      <c r="P217" s="248"/>
      <c r="Q217" s="248"/>
      <c r="R217" s="247"/>
      <c r="S217" s="249"/>
      <c r="T217" s="246"/>
      <c r="U217" s="248"/>
      <c r="V217" s="246"/>
      <c r="W217" s="250"/>
      <c r="X217" s="386"/>
      <c r="Y217" s="248"/>
      <c r="Z217" s="248"/>
      <c r="AA217" s="248"/>
      <c r="AB217" s="250"/>
      <c r="AC217" s="590"/>
      <c r="AD217" s="248"/>
      <c r="AE217" s="246"/>
      <c r="AF217" s="248"/>
      <c r="AG217" s="247"/>
      <c r="AH217" s="460"/>
      <c r="AI217" s="248"/>
      <c r="AJ217" s="248"/>
      <c r="AK217" s="246"/>
      <c r="AL217" s="248"/>
      <c r="AM217" s="249"/>
      <c r="AN217" s="246"/>
      <c r="AO217" s="248"/>
      <c r="AP217" s="246"/>
      <c r="AQ217" s="247"/>
      <c r="AR217" s="41"/>
      <c r="AS217" s="164">
        <f t="shared" si="12"/>
        <v>0</v>
      </c>
      <c r="AT217" s="317">
        <f t="shared" si="13"/>
        <v>0</v>
      </c>
      <c r="AU217" s="88">
        <f t="shared" si="14"/>
        <v>0</v>
      </c>
      <c r="AV217" s="152">
        <f t="shared" si="15"/>
        <v>0</v>
      </c>
      <c r="AX217" s="24"/>
      <c r="AY217" s="24"/>
    </row>
    <row r="218" spans="1:51" ht="12" customHeight="1">
      <c r="A218" s="153"/>
      <c r="B218" s="36" t="str">
        <f>②国語!B218</f>
        <v>6-13</v>
      </c>
      <c r="C218" s="40">
        <v>0</v>
      </c>
      <c r="D218" s="249"/>
      <c r="E218" s="248"/>
      <c r="F218" s="246"/>
      <c r="G218" s="248"/>
      <c r="H218" s="247"/>
      <c r="I218" s="590"/>
      <c r="J218" s="246"/>
      <c r="K218" s="246"/>
      <c r="L218" s="248"/>
      <c r="M218" s="250"/>
      <c r="N218" s="249"/>
      <c r="O218" s="248"/>
      <c r="P218" s="248"/>
      <c r="Q218" s="248"/>
      <c r="R218" s="247"/>
      <c r="S218" s="249"/>
      <c r="T218" s="246"/>
      <c r="U218" s="248"/>
      <c r="V218" s="246"/>
      <c r="W218" s="250"/>
      <c r="X218" s="386"/>
      <c r="Y218" s="248"/>
      <c r="Z218" s="248"/>
      <c r="AA218" s="248"/>
      <c r="AB218" s="250"/>
      <c r="AC218" s="590"/>
      <c r="AD218" s="248"/>
      <c r="AE218" s="246"/>
      <c r="AF218" s="248"/>
      <c r="AG218" s="247"/>
      <c r="AH218" s="460"/>
      <c r="AI218" s="248"/>
      <c r="AJ218" s="248"/>
      <c r="AK218" s="246"/>
      <c r="AL218" s="248"/>
      <c r="AM218" s="249"/>
      <c r="AN218" s="246"/>
      <c r="AO218" s="248"/>
      <c r="AP218" s="246"/>
      <c r="AQ218" s="247"/>
      <c r="AR218" s="41"/>
      <c r="AS218" s="164">
        <f t="shared" si="12"/>
        <v>0</v>
      </c>
      <c r="AT218" s="317">
        <f t="shared" si="13"/>
        <v>0</v>
      </c>
      <c r="AU218" s="88">
        <f t="shared" si="14"/>
        <v>0</v>
      </c>
      <c r="AV218" s="152">
        <f t="shared" si="15"/>
        <v>0</v>
      </c>
      <c r="AX218" s="24"/>
      <c r="AY218" s="24"/>
    </row>
    <row r="219" spans="1:51" ht="12" customHeight="1">
      <c r="A219" s="153"/>
      <c r="B219" s="36" t="str">
        <f>②国語!B219</f>
        <v>6-14</v>
      </c>
      <c r="C219" s="40">
        <v>1</v>
      </c>
      <c r="D219" s="249"/>
      <c r="E219" s="248"/>
      <c r="F219" s="246"/>
      <c r="G219" s="248"/>
      <c r="H219" s="247"/>
      <c r="I219" s="590"/>
      <c r="J219" s="246"/>
      <c r="K219" s="246"/>
      <c r="L219" s="248"/>
      <c r="M219" s="250"/>
      <c r="N219" s="249"/>
      <c r="O219" s="248"/>
      <c r="P219" s="248"/>
      <c r="Q219" s="248"/>
      <c r="R219" s="247"/>
      <c r="S219" s="249"/>
      <c r="T219" s="246"/>
      <c r="U219" s="248"/>
      <c r="V219" s="246"/>
      <c r="W219" s="250"/>
      <c r="X219" s="386"/>
      <c r="Y219" s="248"/>
      <c r="Z219" s="248"/>
      <c r="AA219" s="248"/>
      <c r="AB219" s="250"/>
      <c r="AC219" s="590"/>
      <c r="AD219" s="248"/>
      <c r="AE219" s="246"/>
      <c r="AF219" s="248"/>
      <c r="AG219" s="247"/>
      <c r="AH219" s="460"/>
      <c r="AI219" s="248"/>
      <c r="AJ219" s="248"/>
      <c r="AK219" s="246"/>
      <c r="AL219" s="248"/>
      <c r="AM219" s="249"/>
      <c r="AN219" s="246"/>
      <c r="AO219" s="248"/>
      <c r="AP219" s="246"/>
      <c r="AQ219" s="247"/>
      <c r="AR219" s="41"/>
      <c r="AS219" s="164">
        <f t="shared" si="12"/>
        <v>0</v>
      </c>
      <c r="AT219" s="317">
        <f t="shared" si="13"/>
        <v>0</v>
      </c>
      <c r="AU219" s="88">
        <f t="shared" si="14"/>
        <v>0</v>
      </c>
      <c r="AV219" s="152">
        <f t="shared" si="15"/>
        <v>0</v>
      </c>
      <c r="AX219" s="24"/>
      <c r="AY219" s="24"/>
    </row>
    <row r="220" spans="1:51" ht="12" customHeight="1" thickBot="1">
      <c r="A220" s="154"/>
      <c r="B220" s="37" t="str">
        <f>②国語!B220</f>
        <v>6-15</v>
      </c>
      <c r="C220" s="47">
        <v>0</v>
      </c>
      <c r="D220" s="254"/>
      <c r="E220" s="253"/>
      <c r="F220" s="251"/>
      <c r="G220" s="253"/>
      <c r="H220" s="252"/>
      <c r="I220" s="591"/>
      <c r="J220" s="251"/>
      <c r="K220" s="251"/>
      <c r="L220" s="253"/>
      <c r="M220" s="255"/>
      <c r="N220" s="254"/>
      <c r="O220" s="253"/>
      <c r="P220" s="253"/>
      <c r="Q220" s="253"/>
      <c r="R220" s="252"/>
      <c r="S220" s="254"/>
      <c r="T220" s="251"/>
      <c r="U220" s="253"/>
      <c r="V220" s="251"/>
      <c r="W220" s="255"/>
      <c r="X220" s="387"/>
      <c r="Y220" s="253"/>
      <c r="Z220" s="253"/>
      <c r="AA220" s="253"/>
      <c r="AB220" s="255"/>
      <c r="AC220" s="591"/>
      <c r="AD220" s="253"/>
      <c r="AE220" s="251"/>
      <c r="AF220" s="253"/>
      <c r="AG220" s="252"/>
      <c r="AH220" s="461"/>
      <c r="AI220" s="253"/>
      <c r="AJ220" s="253"/>
      <c r="AK220" s="251"/>
      <c r="AL220" s="253"/>
      <c r="AM220" s="254"/>
      <c r="AN220" s="251"/>
      <c r="AO220" s="253"/>
      <c r="AP220" s="251"/>
      <c r="AQ220" s="252"/>
      <c r="AR220" s="48"/>
      <c r="AS220" s="165">
        <f t="shared" si="12"/>
        <v>0</v>
      </c>
      <c r="AT220" s="318">
        <f t="shared" si="13"/>
        <v>0</v>
      </c>
      <c r="AU220" s="69">
        <f t="shared" si="14"/>
        <v>0</v>
      </c>
      <c r="AV220" s="155">
        <f t="shared" si="15"/>
        <v>0</v>
      </c>
      <c r="AX220" s="24"/>
      <c r="AY220" s="24"/>
    </row>
    <row r="221" spans="1:51" ht="12" customHeight="1">
      <c r="A221" s="156"/>
      <c r="B221" s="5" t="str">
        <f>②国語!B221</f>
        <v>6-16</v>
      </c>
      <c r="C221" s="90">
        <v>1</v>
      </c>
      <c r="D221" s="244"/>
      <c r="E221" s="243"/>
      <c r="F221" s="241"/>
      <c r="G221" s="243"/>
      <c r="H221" s="242"/>
      <c r="I221" s="589"/>
      <c r="J221" s="241"/>
      <c r="K221" s="241"/>
      <c r="L221" s="243"/>
      <c r="M221" s="245"/>
      <c r="N221" s="244"/>
      <c r="O221" s="243"/>
      <c r="P221" s="243"/>
      <c r="Q221" s="243"/>
      <c r="R221" s="242"/>
      <c r="S221" s="244"/>
      <c r="T221" s="241"/>
      <c r="U221" s="243"/>
      <c r="V221" s="241"/>
      <c r="W221" s="245"/>
      <c r="X221" s="385"/>
      <c r="Y221" s="243"/>
      <c r="Z221" s="243"/>
      <c r="AA221" s="243"/>
      <c r="AB221" s="245"/>
      <c r="AC221" s="589"/>
      <c r="AD221" s="243"/>
      <c r="AE221" s="241"/>
      <c r="AF221" s="243"/>
      <c r="AG221" s="242"/>
      <c r="AH221" s="459"/>
      <c r="AI221" s="243"/>
      <c r="AJ221" s="243"/>
      <c r="AK221" s="241"/>
      <c r="AL221" s="243"/>
      <c r="AM221" s="244"/>
      <c r="AN221" s="241"/>
      <c r="AO221" s="243"/>
      <c r="AP221" s="241"/>
      <c r="AQ221" s="242"/>
      <c r="AR221" s="91"/>
      <c r="AS221" s="164">
        <f t="shared" si="12"/>
        <v>0</v>
      </c>
      <c r="AT221" s="317">
        <f t="shared" si="13"/>
        <v>0</v>
      </c>
      <c r="AU221" s="88">
        <f t="shared" si="14"/>
        <v>0</v>
      </c>
      <c r="AV221" s="152">
        <f t="shared" si="15"/>
        <v>0</v>
      </c>
      <c r="AX221" s="24"/>
      <c r="AY221" s="24"/>
    </row>
    <row r="222" spans="1:51" ht="12" customHeight="1">
      <c r="A222" s="153"/>
      <c r="B222" s="36" t="str">
        <f>②国語!B222</f>
        <v>6-17</v>
      </c>
      <c r="C222" s="40">
        <v>0</v>
      </c>
      <c r="D222" s="249"/>
      <c r="E222" s="248"/>
      <c r="F222" s="246"/>
      <c r="G222" s="248"/>
      <c r="H222" s="247"/>
      <c r="I222" s="590"/>
      <c r="J222" s="246"/>
      <c r="K222" s="246"/>
      <c r="L222" s="248"/>
      <c r="M222" s="250"/>
      <c r="N222" s="249"/>
      <c r="O222" s="248"/>
      <c r="P222" s="248"/>
      <c r="Q222" s="248"/>
      <c r="R222" s="247"/>
      <c r="S222" s="249"/>
      <c r="T222" s="246"/>
      <c r="U222" s="248"/>
      <c r="V222" s="246"/>
      <c r="W222" s="250"/>
      <c r="X222" s="386"/>
      <c r="Y222" s="248"/>
      <c r="Z222" s="248"/>
      <c r="AA222" s="248"/>
      <c r="AB222" s="250"/>
      <c r="AC222" s="590"/>
      <c r="AD222" s="248"/>
      <c r="AE222" s="246"/>
      <c r="AF222" s="248"/>
      <c r="AG222" s="247"/>
      <c r="AH222" s="460"/>
      <c r="AI222" s="248"/>
      <c r="AJ222" s="248"/>
      <c r="AK222" s="246"/>
      <c r="AL222" s="248"/>
      <c r="AM222" s="249"/>
      <c r="AN222" s="246"/>
      <c r="AO222" s="248"/>
      <c r="AP222" s="246"/>
      <c r="AQ222" s="247"/>
      <c r="AR222" s="41"/>
      <c r="AS222" s="164">
        <f t="shared" si="12"/>
        <v>0</v>
      </c>
      <c r="AT222" s="317">
        <f t="shared" si="13"/>
        <v>0</v>
      </c>
      <c r="AU222" s="88">
        <f t="shared" si="14"/>
        <v>0</v>
      </c>
      <c r="AV222" s="152">
        <f t="shared" si="15"/>
        <v>0</v>
      </c>
      <c r="AX222" s="24"/>
      <c r="AY222" s="24"/>
    </row>
    <row r="223" spans="1:51" ht="12" customHeight="1">
      <c r="A223" s="153"/>
      <c r="B223" s="36" t="str">
        <f>②国語!B223</f>
        <v>6-18</v>
      </c>
      <c r="C223" s="40">
        <v>1</v>
      </c>
      <c r="D223" s="249"/>
      <c r="E223" s="248"/>
      <c r="F223" s="246"/>
      <c r="G223" s="248"/>
      <c r="H223" s="247"/>
      <c r="I223" s="590"/>
      <c r="J223" s="246"/>
      <c r="K223" s="246"/>
      <c r="L223" s="248"/>
      <c r="M223" s="250"/>
      <c r="N223" s="249"/>
      <c r="O223" s="248"/>
      <c r="P223" s="248"/>
      <c r="Q223" s="248"/>
      <c r="R223" s="247"/>
      <c r="S223" s="249"/>
      <c r="T223" s="246"/>
      <c r="U223" s="248"/>
      <c r="V223" s="246"/>
      <c r="W223" s="250"/>
      <c r="X223" s="386"/>
      <c r="Y223" s="248"/>
      <c r="Z223" s="248"/>
      <c r="AA223" s="248"/>
      <c r="AB223" s="250"/>
      <c r="AC223" s="590"/>
      <c r="AD223" s="248"/>
      <c r="AE223" s="246"/>
      <c r="AF223" s="248"/>
      <c r="AG223" s="247"/>
      <c r="AH223" s="460"/>
      <c r="AI223" s="248"/>
      <c r="AJ223" s="248"/>
      <c r="AK223" s="246"/>
      <c r="AL223" s="248"/>
      <c r="AM223" s="249"/>
      <c r="AN223" s="246"/>
      <c r="AO223" s="248"/>
      <c r="AP223" s="246"/>
      <c r="AQ223" s="247"/>
      <c r="AR223" s="41"/>
      <c r="AS223" s="164">
        <f t="shared" si="12"/>
        <v>0</v>
      </c>
      <c r="AT223" s="317">
        <f t="shared" si="13"/>
        <v>0</v>
      </c>
      <c r="AU223" s="88">
        <f t="shared" si="14"/>
        <v>0</v>
      </c>
      <c r="AV223" s="152">
        <f t="shared" si="15"/>
        <v>0</v>
      </c>
      <c r="AX223" s="24"/>
      <c r="AY223" s="24"/>
    </row>
    <row r="224" spans="1:51" ht="12" customHeight="1">
      <c r="A224" s="153"/>
      <c r="B224" s="36" t="str">
        <f>②国語!B224</f>
        <v>6-19</v>
      </c>
      <c r="C224" s="40">
        <v>0</v>
      </c>
      <c r="D224" s="249"/>
      <c r="E224" s="248"/>
      <c r="F224" s="246"/>
      <c r="G224" s="248"/>
      <c r="H224" s="247"/>
      <c r="I224" s="590"/>
      <c r="J224" s="246"/>
      <c r="K224" s="246"/>
      <c r="L224" s="248"/>
      <c r="M224" s="250"/>
      <c r="N224" s="249"/>
      <c r="O224" s="248"/>
      <c r="P224" s="248"/>
      <c r="Q224" s="248"/>
      <c r="R224" s="247"/>
      <c r="S224" s="249"/>
      <c r="T224" s="246"/>
      <c r="U224" s="248"/>
      <c r="V224" s="246"/>
      <c r="W224" s="250"/>
      <c r="X224" s="386"/>
      <c r="Y224" s="248"/>
      <c r="Z224" s="248"/>
      <c r="AA224" s="248"/>
      <c r="AB224" s="250"/>
      <c r="AC224" s="590"/>
      <c r="AD224" s="248"/>
      <c r="AE224" s="246"/>
      <c r="AF224" s="248"/>
      <c r="AG224" s="247"/>
      <c r="AH224" s="460"/>
      <c r="AI224" s="248"/>
      <c r="AJ224" s="248"/>
      <c r="AK224" s="246"/>
      <c r="AL224" s="248"/>
      <c r="AM224" s="249"/>
      <c r="AN224" s="246"/>
      <c r="AO224" s="248"/>
      <c r="AP224" s="246"/>
      <c r="AQ224" s="247"/>
      <c r="AR224" s="41"/>
      <c r="AS224" s="164">
        <f t="shared" si="12"/>
        <v>0</v>
      </c>
      <c r="AT224" s="317">
        <f t="shared" si="13"/>
        <v>0</v>
      </c>
      <c r="AU224" s="88">
        <f t="shared" si="14"/>
        <v>0</v>
      </c>
      <c r="AV224" s="152">
        <f t="shared" si="15"/>
        <v>0</v>
      </c>
      <c r="AX224" s="24"/>
      <c r="AY224" s="24"/>
    </row>
    <row r="225" spans="1:51" ht="12" customHeight="1" thickBot="1">
      <c r="A225" s="157"/>
      <c r="B225" s="6" t="str">
        <f>②国語!B225</f>
        <v>6-20</v>
      </c>
      <c r="C225" s="1">
        <v>1</v>
      </c>
      <c r="D225" s="201"/>
      <c r="E225" s="199"/>
      <c r="F225" s="197"/>
      <c r="G225" s="199"/>
      <c r="H225" s="200"/>
      <c r="I225" s="592"/>
      <c r="J225" s="197"/>
      <c r="K225" s="197"/>
      <c r="L225" s="199"/>
      <c r="M225" s="198"/>
      <c r="N225" s="201"/>
      <c r="O225" s="199"/>
      <c r="P225" s="199"/>
      <c r="Q225" s="199"/>
      <c r="R225" s="200"/>
      <c r="S225" s="201"/>
      <c r="T225" s="197"/>
      <c r="U225" s="199"/>
      <c r="V225" s="197"/>
      <c r="W225" s="198"/>
      <c r="X225" s="388"/>
      <c r="Y225" s="199"/>
      <c r="Z225" s="199"/>
      <c r="AA225" s="199"/>
      <c r="AB225" s="198"/>
      <c r="AC225" s="592"/>
      <c r="AD225" s="199"/>
      <c r="AE225" s="197"/>
      <c r="AF225" s="199"/>
      <c r="AG225" s="200"/>
      <c r="AH225" s="462"/>
      <c r="AI225" s="199"/>
      <c r="AJ225" s="199"/>
      <c r="AK225" s="197"/>
      <c r="AL225" s="199"/>
      <c r="AM225" s="201"/>
      <c r="AN225" s="197"/>
      <c r="AO225" s="199"/>
      <c r="AP225" s="197"/>
      <c r="AQ225" s="200"/>
      <c r="AR225" s="109"/>
      <c r="AS225" s="166">
        <f t="shared" si="12"/>
        <v>0</v>
      </c>
      <c r="AT225" s="319">
        <f t="shared" si="13"/>
        <v>0</v>
      </c>
      <c r="AU225" s="67">
        <f t="shared" si="14"/>
        <v>0</v>
      </c>
      <c r="AV225" s="158">
        <f t="shared" si="15"/>
        <v>0</v>
      </c>
      <c r="AX225" s="24"/>
      <c r="AY225" s="24"/>
    </row>
    <row r="226" spans="1:51" ht="12" customHeight="1">
      <c r="A226" s="159"/>
      <c r="B226" s="4" t="str">
        <f>②国語!B226</f>
        <v>6-21</v>
      </c>
      <c r="C226" s="90">
        <v>0</v>
      </c>
      <c r="D226" s="244"/>
      <c r="E226" s="243"/>
      <c r="F226" s="241"/>
      <c r="G226" s="243"/>
      <c r="H226" s="242"/>
      <c r="I226" s="589"/>
      <c r="J226" s="241"/>
      <c r="K226" s="241"/>
      <c r="L226" s="243"/>
      <c r="M226" s="245"/>
      <c r="N226" s="244"/>
      <c r="O226" s="243"/>
      <c r="P226" s="243"/>
      <c r="Q226" s="243"/>
      <c r="R226" s="242"/>
      <c r="S226" s="244"/>
      <c r="T226" s="241"/>
      <c r="U226" s="243"/>
      <c r="V226" s="241"/>
      <c r="W226" s="245"/>
      <c r="X226" s="385"/>
      <c r="Y226" s="243"/>
      <c r="Z226" s="243"/>
      <c r="AA226" s="243"/>
      <c r="AB226" s="245"/>
      <c r="AC226" s="589"/>
      <c r="AD226" s="243"/>
      <c r="AE226" s="241"/>
      <c r="AF226" s="243"/>
      <c r="AG226" s="242"/>
      <c r="AH226" s="459"/>
      <c r="AI226" s="243"/>
      <c r="AJ226" s="243"/>
      <c r="AK226" s="241"/>
      <c r="AL226" s="243"/>
      <c r="AM226" s="244"/>
      <c r="AN226" s="241"/>
      <c r="AO226" s="243"/>
      <c r="AP226" s="241"/>
      <c r="AQ226" s="242"/>
      <c r="AR226" s="91"/>
      <c r="AS226" s="164">
        <f t="shared" si="12"/>
        <v>0</v>
      </c>
      <c r="AT226" s="317">
        <f t="shared" si="13"/>
        <v>0</v>
      </c>
      <c r="AU226" s="88">
        <f t="shared" si="14"/>
        <v>0</v>
      </c>
      <c r="AV226" s="152">
        <f t="shared" si="15"/>
        <v>0</v>
      </c>
      <c r="AX226" s="24"/>
      <c r="AY226" s="52"/>
    </row>
    <row r="227" spans="1:51" ht="12" customHeight="1">
      <c r="A227" s="153"/>
      <c r="B227" s="36" t="str">
        <f>②国語!B227</f>
        <v>6-22</v>
      </c>
      <c r="C227" s="40">
        <v>1</v>
      </c>
      <c r="D227" s="249"/>
      <c r="E227" s="248"/>
      <c r="F227" s="246"/>
      <c r="G227" s="248"/>
      <c r="H227" s="247"/>
      <c r="I227" s="590"/>
      <c r="J227" s="246"/>
      <c r="K227" s="246"/>
      <c r="L227" s="248"/>
      <c r="M227" s="250"/>
      <c r="N227" s="249"/>
      <c r="O227" s="248"/>
      <c r="P227" s="248"/>
      <c r="Q227" s="248"/>
      <c r="R227" s="247"/>
      <c r="S227" s="249"/>
      <c r="T227" s="246"/>
      <c r="U227" s="248"/>
      <c r="V227" s="246"/>
      <c r="W227" s="250"/>
      <c r="X227" s="386"/>
      <c r="Y227" s="248"/>
      <c r="Z227" s="248"/>
      <c r="AA227" s="248"/>
      <c r="AB227" s="250"/>
      <c r="AC227" s="590"/>
      <c r="AD227" s="248"/>
      <c r="AE227" s="246"/>
      <c r="AF227" s="248"/>
      <c r="AG227" s="247"/>
      <c r="AH227" s="460"/>
      <c r="AI227" s="248"/>
      <c r="AJ227" s="248"/>
      <c r="AK227" s="246"/>
      <c r="AL227" s="248"/>
      <c r="AM227" s="249"/>
      <c r="AN227" s="246"/>
      <c r="AO227" s="248"/>
      <c r="AP227" s="246"/>
      <c r="AQ227" s="247"/>
      <c r="AR227" s="41"/>
      <c r="AS227" s="164">
        <f t="shared" si="12"/>
        <v>0</v>
      </c>
      <c r="AT227" s="317">
        <f t="shared" si="13"/>
        <v>0</v>
      </c>
      <c r="AU227" s="88">
        <f t="shared" si="14"/>
        <v>0</v>
      </c>
      <c r="AV227" s="152">
        <f t="shared" si="15"/>
        <v>0</v>
      </c>
      <c r="AX227" s="3"/>
      <c r="AY227" s="3"/>
    </row>
    <row r="228" spans="1:51" ht="12" customHeight="1">
      <c r="A228" s="153"/>
      <c r="B228" s="36" t="str">
        <f>②国語!B228</f>
        <v>6-23</v>
      </c>
      <c r="C228" s="40">
        <v>0</v>
      </c>
      <c r="D228" s="249"/>
      <c r="E228" s="248"/>
      <c r="F228" s="246"/>
      <c r="G228" s="248"/>
      <c r="H228" s="247"/>
      <c r="I228" s="590"/>
      <c r="J228" s="246"/>
      <c r="K228" s="246"/>
      <c r="L228" s="248"/>
      <c r="M228" s="250"/>
      <c r="N228" s="249"/>
      <c r="O228" s="248"/>
      <c r="P228" s="248"/>
      <c r="Q228" s="248"/>
      <c r="R228" s="247"/>
      <c r="S228" s="249"/>
      <c r="T228" s="246"/>
      <c r="U228" s="248"/>
      <c r="V228" s="246"/>
      <c r="W228" s="250"/>
      <c r="X228" s="386"/>
      <c r="Y228" s="248"/>
      <c r="Z228" s="248"/>
      <c r="AA228" s="248"/>
      <c r="AB228" s="250"/>
      <c r="AC228" s="590"/>
      <c r="AD228" s="248"/>
      <c r="AE228" s="246"/>
      <c r="AF228" s="248"/>
      <c r="AG228" s="247"/>
      <c r="AH228" s="460"/>
      <c r="AI228" s="248"/>
      <c r="AJ228" s="248"/>
      <c r="AK228" s="246"/>
      <c r="AL228" s="248"/>
      <c r="AM228" s="249"/>
      <c r="AN228" s="246"/>
      <c r="AO228" s="248"/>
      <c r="AP228" s="246"/>
      <c r="AQ228" s="247"/>
      <c r="AR228" s="41"/>
      <c r="AS228" s="164">
        <f t="shared" si="12"/>
        <v>0</v>
      </c>
      <c r="AT228" s="317">
        <f t="shared" si="13"/>
        <v>0</v>
      </c>
      <c r="AU228" s="88">
        <f t="shared" si="14"/>
        <v>0</v>
      </c>
      <c r="AV228" s="152">
        <f t="shared" si="15"/>
        <v>0</v>
      </c>
    </row>
    <row r="229" spans="1:51" ht="12" customHeight="1">
      <c r="A229" s="153"/>
      <c r="B229" s="36" t="str">
        <f>②国語!B229</f>
        <v>6-24</v>
      </c>
      <c r="C229" s="40">
        <v>1</v>
      </c>
      <c r="D229" s="249"/>
      <c r="E229" s="248"/>
      <c r="F229" s="246"/>
      <c r="G229" s="248"/>
      <c r="H229" s="247"/>
      <c r="I229" s="590"/>
      <c r="J229" s="246"/>
      <c r="K229" s="246"/>
      <c r="L229" s="248"/>
      <c r="M229" s="250"/>
      <c r="N229" s="249"/>
      <c r="O229" s="248"/>
      <c r="P229" s="248"/>
      <c r="Q229" s="248"/>
      <c r="R229" s="247"/>
      <c r="S229" s="249"/>
      <c r="T229" s="246"/>
      <c r="U229" s="248"/>
      <c r="V229" s="246"/>
      <c r="W229" s="250"/>
      <c r="X229" s="386"/>
      <c r="Y229" s="248"/>
      <c r="Z229" s="248"/>
      <c r="AA229" s="248"/>
      <c r="AB229" s="250"/>
      <c r="AC229" s="590"/>
      <c r="AD229" s="248"/>
      <c r="AE229" s="246"/>
      <c r="AF229" s="248"/>
      <c r="AG229" s="247"/>
      <c r="AH229" s="460"/>
      <c r="AI229" s="248"/>
      <c r="AJ229" s="248"/>
      <c r="AK229" s="246"/>
      <c r="AL229" s="248"/>
      <c r="AM229" s="249"/>
      <c r="AN229" s="246"/>
      <c r="AO229" s="248"/>
      <c r="AP229" s="246"/>
      <c r="AQ229" s="247"/>
      <c r="AR229" s="41"/>
      <c r="AS229" s="164">
        <f t="shared" si="12"/>
        <v>0</v>
      </c>
      <c r="AT229" s="317">
        <f t="shared" si="13"/>
        <v>0</v>
      </c>
      <c r="AU229" s="88">
        <f t="shared" si="14"/>
        <v>0</v>
      </c>
      <c r="AV229" s="152">
        <f t="shared" si="15"/>
        <v>0</v>
      </c>
      <c r="AX229" s="3"/>
    </row>
    <row r="230" spans="1:51" ht="12" customHeight="1" thickBot="1">
      <c r="A230" s="154"/>
      <c r="B230" s="37" t="str">
        <f>②国語!B230</f>
        <v>6-25</v>
      </c>
      <c r="C230" s="47">
        <v>0</v>
      </c>
      <c r="D230" s="254"/>
      <c r="E230" s="253"/>
      <c r="F230" s="251"/>
      <c r="G230" s="253"/>
      <c r="H230" s="252"/>
      <c r="I230" s="591"/>
      <c r="J230" s="251"/>
      <c r="K230" s="251"/>
      <c r="L230" s="253"/>
      <c r="M230" s="255"/>
      <c r="N230" s="254"/>
      <c r="O230" s="253"/>
      <c r="P230" s="253"/>
      <c r="Q230" s="253"/>
      <c r="R230" s="252"/>
      <c r="S230" s="254"/>
      <c r="T230" s="251"/>
      <c r="U230" s="253"/>
      <c r="V230" s="251"/>
      <c r="W230" s="255"/>
      <c r="X230" s="387"/>
      <c r="Y230" s="253"/>
      <c r="Z230" s="253"/>
      <c r="AA230" s="253"/>
      <c r="AB230" s="255"/>
      <c r="AC230" s="591"/>
      <c r="AD230" s="253"/>
      <c r="AE230" s="251"/>
      <c r="AF230" s="253"/>
      <c r="AG230" s="252"/>
      <c r="AH230" s="461"/>
      <c r="AI230" s="253"/>
      <c r="AJ230" s="253"/>
      <c r="AK230" s="251"/>
      <c r="AL230" s="253"/>
      <c r="AM230" s="254"/>
      <c r="AN230" s="251"/>
      <c r="AO230" s="253"/>
      <c r="AP230" s="251"/>
      <c r="AQ230" s="252"/>
      <c r="AR230" s="48"/>
      <c r="AS230" s="165">
        <f t="shared" si="12"/>
        <v>0</v>
      </c>
      <c r="AT230" s="318">
        <f t="shared" si="13"/>
        <v>0</v>
      </c>
      <c r="AU230" s="69">
        <f t="shared" si="14"/>
        <v>0</v>
      </c>
      <c r="AV230" s="155">
        <f t="shared" si="15"/>
        <v>0</v>
      </c>
      <c r="AX230" s="7"/>
      <c r="AY230" s="7"/>
    </row>
    <row r="231" spans="1:51" ht="12" customHeight="1">
      <c r="A231" s="156"/>
      <c r="B231" s="5" t="str">
        <f>②国語!B231</f>
        <v>6-26</v>
      </c>
      <c r="C231" s="90">
        <v>1</v>
      </c>
      <c r="D231" s="244"/>
      <c r="E231" s="243"/>
      <c r="F231" s="241"/>
      <c r="G231" s="243"/>
      <c r="H231" s="242"/>
      <c r="I231" s="589"/>
      <c r="J231" s="241"/>
      <c r="K231" s="241"/>
      <c r="L231" s="243"/>
      <c r="M231" s="245"/>
      <c r="N231" s="244"/>
      <c r="O231" s="243"/>
      <c r="P231" s="243"/>
      <c r="Q231" s="243"/>
      <c r="R231" s="242"/>
      <c r="S231" s="244"/>
      <c r="T231" s="241"/>
      <c r="U231" s="243"/>
      <c r="V231" s="241"/>
      <c r="W231" s="245"/>
      <c r="X231" s="385"/>
      <c r="Y231" s="243"/>
      <c r="Z231" s="243"/>
      <c r="AA231" s="243"/>
      <c r="AB231" s="245"/>
      <c r="AC231" s="589"/>
      <c r="AD231" s="243"/>
      <c r="AE231" s="241"/>
      <c r="AF231" s="243"/>
      <c r="AG231" s="242"/>
      <c r="AH231" s="459"/>
      <c r="AI231" s="243"/>
      <c r="AJ231" s="243"/>
      <c r="AK231" s="241"/>
      <c r="AL231" s="243"/>
      <c r="AM231" s="244"/>
      <c r="AN231" s="241"/>
      <c r="AO231" s="243"/>
      <c r="AP231" s="241"/>
      <c r="AQ231" s="242"/>
      <c r="AR231" s="91"/>
      <c r="AS231" s="164">
        <f t="shared" si="12"/>
        <v>0</v>
      </c>
      <c r="AT231" s="317">
        <f t="shared" si="13"/>
        <v>0</v>
      </c>
      <c r="AU231" s="88">
        <f t="shared" si="14"/>
        <v>0</v>
      </c>
      <c r="AV231" s="152">
        <f t="shared" si="15"/>
        <v>0</v>
      </c>
      <c r="AX231" s="7"/>
      <c r="AY231" s="7"/>
    </row>
    <row r="232" spans="1:51" ht="12" customHeight="1">
      <c r="A232" s="153"/>
      <c r="B232" s="36" t="str">
        <f>②国語!B232</f>
        <v>6-27</v>
      </c>
      <c r="C232" s="40">
        <v>0</v>
      </c>
      <c r="D232" s="249"/>
      <c r="E232" s="248"/>
      <c r="F232" s="246"/>
      <c r="G232" s="248"/>
      <c r="H232" s="247"/>
      <c r="I232" s="590"/>
      <c r="J232" s="246"/>
      <c r="K232" s="246"/>
      <c r="L232" s="248"/>
      <c r="M232" s="250"/>
      <c r="N232" s="249"/>
      <c r="O232" s="248"/>
      <c r="P232" s="248"/>
      <c r="Q232" s="248"/>
      <c r="R232" s="247"/>
      <c r="S232" s="249"/>
      <c r="T232" s="246"/>
      <c r="U232" s="248"/>
      <c r="V232" s="246"/>
      <c r="W232" s="250"/>
      <c r="X232" s="386"/>
      <c r="Y232" s="248"/>
      <c r="Z232" s="248"/>
      <c r="AA232" s="248"/>
      <c r="AB232" s="250"/>
      <c r="AC232" s="590"/>
      <c r="AD232" s="248"/>
      <c r="AE232" s="246"/>
      <c r="AF232" s="248"/>
      <c r="AG232" s="247"/>
      <c r="AH232" s="460"/>
      <c r="AI232" s="248"/>
      <c r="AJ232" s="248"/>
      <c r="AK232" s="246"/>
      <c r="AL232" s="248"/>
      <c r="AM232" s="249"/>
      <c r="AN232" s="246"/>
      <c r="AO232" s="248"/>
      <c r="AP232" s="246"/>
      <c r="AQ232" s="247"/>
      <c r="AR232" s="41"/>
      <c r="AS232" s="164">
        <f t="shared" si="12"/>
        <v>0</v>
      </c>
      <c r="AT232" s="317">
        <f t="shared" si="13"/>
        <v>0</v>
      </c>
      <c r="AU232" s="88">
        <f t="shared" si="14"/>
        <v>0</v>
      </c>
      <c r="AV232" s="152">
        <f t="shared" si="15"/>
        <v>0</v>
      </c>
      <c r="AX232" s="7"/>
      <c r="AY232" s="7"/>
    </row>
    <row r="233" spans="1:51" ht="12" customHeight="1">
      <c r="A233" s="153"/>
      <c r="B233" s="36" t="str">
        <f>②国語!B233</f>
        <v>6-28</v>
      </c>
      <c r="C233" s="40">
        <v>1</v>
      </c>
      <c r="D233" s="249"/>
      <c r="E233" s="248"/>
      <c r="F233" s="246"/>
      <c r="G233" s="248"/>
      <c r="H233" s="247"/>
      <c r="I233" s="590"/>
      <c r="J233" s="246"/>
      <c r="K233" s="246"/>
      <c r="L233" s="248"/>
      <c r="M233" s="250"/>
      <c r="N233" s="249"/>
      <c r="O233" s="248"/>
      <c r="P233" s="248"/>
      <c r="Q233" s="248"/>
      <c r="R233" s="247"/>
      <c r="S233" s="249"/>
      <c r="T233" s="246"/>
      <c r="U233" s="248"/>
      <c r="V233" s="246"/>
      <c r="W233" s="250"/>
      <c r="X233" s="386"/>
      <c r="Y233" s="248"/>
      <c r="Z233" s="248"/>
      <c r="AA233" s="248"/>
      <c r="AB233" s="250"/>
      <c r="AC233" s="590"/>
      <c r="AD233" s="248"/>
      <c r="AE233" s="246"/>
      <c r="AF233" s="248"/>
      <c r="AG233" s="247"/>
      <c r="AH233" s="460"/>
      <c r="AI233" s="248"/>
      <c r="AJ233" s="248"/>
      <c r="AK233" s="246"/>
      <c r="AL233" s="248"/>
      <c r="AM233" s="249"/>
      <c r="AN233" s="246"/>
      <c r="AO233" s="248"/>
      <c r="AP233" s="246"/>
      <c r="AQ233" s="247"/>
      <c r="AR233" s="41"/>
      <c r="AS233" s="164">
        <f t="shared" si="12"/>
        <v>0</v>
      </c>
      <c r="AT233" s="317">
        <f t="shared" si="13"/>
        <v>0</v>
      </c>
      <c r="AU233" s="88">
        <f t="shared" si="14"/>
        <v>0</v>
      </c>
      <c r="AV233" s="152">
        <f t="shared" si="15"/>
        <v>0</v>
      </c>
    </row>
    <row r="234" spans="1:51" ht="12" customHeight="1">
      <c r="A234" s="153"/>
      <c r="B234" s="36" t="str">
        <f>②国語!B234</f>
        <v>6-29</v>
      </c>
      <c r="C234" s="40">
        <v>0</v>
      </c>
      <c r="D234" s="249"/>
      <c r="E234" s="248"/>
      <c r="F234" s="246"/>
      <c r="G234" s="248"/>
      <c r="H234" s="247"/>
      <c r="I234" s="590"/>
      <c r="J234" s="246"/>
      <c r="K234" s="246"/>
      <c r="L234" s="248"/>
      <c r="M234" s="250"/>
      <c r="N234" s="249"/>
      <c r="O234" s="248"/>
      <c r="P234" s="248"/>
      <c r="Q234" s="248"/>
      <c r="R234" s="247"/>
      <c r="S234" s="249"/>
      <c r="T234" s="246"/>
      <c r="U234" s="248"/>
      <c r="V234" s="246"/>
      <c r="W234" s="250"/>
      <c r="X234" s="386"/>
      <c r="Y234" s="248"/>
      <c r="Z234" s="248"/>
      <c r="AA234" s="248"/>
      <c r="AB234" s="250"/>
      <c r="AC234" s="590"/>
      <c r="AD234" s="248"/>
      <c r="AE234" s="246"/>
      <c r="AF234" s="248"/>
      <c r="AG234" s="247"/>
      <c r="AH234" s="460"/>
      <c r="AI234" s="248"/>
      <c r="AJ234" s="248"/>
      <c r="AK234" s="246"/>
      <c r="AL234" s="248"/>
      <c r="AM234" s="249"/>
      <c r="AN234" s="246"/>
      <c r="AO234" s="248"/>
      <c r="AP234" s="246"/>
      <c r="AQ234" s="247"/>
      <c r="AR234" s="41"/>
      <c r="AS234" s="164">
        <f t="shared" si="12"/>
        <v>0</v>
      </c>
      <c r="AT234" s="317">
        <f t="shared" si="13"/>
        <v>0</v>
      </c>
      <c r="AU234" s="88">
        <f t="shared" si="14"/>
        <v>0</v>
      </c>
      <c r="AV234" s="152">
        <f t="shared" si="15"/>
        <v>0</v>
      </c>
    </row>
    <row r="235" spans="1:51" ht="12" customHeight="1" thickBot="1">
      <c r="A235" s="157"/>
      <c r="B235" s="6" t="str">
        <f>②国語!B235</f>
        <v>6-30</v>
      </c>
      <c r="C235" s="1">
        <v>1</v>
      </c>
      <c r="D235" s="201"/>
      <c r="E235" s="199"/>
      <c r="F235" s="197"/>
      <c r="G235" s="199"/>
      <c r="H235" s="200"/>
      <c r="I235" s="592"/>
      <c r="J235" s="197"/>
      <c r="K235" s="197"/>
      <c r="L235" s="199"/>
      <c r="M235" s="198"/>
      <c r="N235" s="201"/>
      <c r="O235" s="199"/>
      <c r="P235" s="199"/>
      <c r="Q235" s="199"/>
      <c r="R235" s="200"/>
      <c r="S235" s="201"/>
      <c r="T235" s="197"/>
      <c r="U235" s="199"/>
      <c r="V235" s="197"/>
      <c r="W235" s="198"/>
      <c r="X235" s="388"/>
      <c r="Y235" s="199"/>
      <c r="Z235" s="199"/>
      <c r="AA235" s="199"/>
      <c r="AB235" s="198"/>
      <c r="AC235" s="592"/>
      <c r="AD235" s="199"/>
      <c r="AE235" s="197"/>
      <c r="AF235" s="199"/>
      <c r="AG235" s="200"/>
      <c r="AH235" s="462"/>
      <c r="AI235" s="199"/>
      <c r="AJ235" s="199"/>
      <c r="AK235" s="197"/>
      <c r="AL235" s="199"/>
      <c r="AM235" s="201"/>
      <c r="AN235" s="197"/>
      <c r="AO235" s="199"/>
      <c r="AP235" s="197"/>
      <c r="AQ235" s="200"/>
      <c r="AR235" s="109"/>
      <c r="AS235" s="166">
        <f t="shared" si="12"/>
        <v>0</v>
      </c>
      <c r="AT235" s="319">
        <f t="shared" si="13"/>
        <v>0</v>
      </c>
      <c r="AU235" s="67">
        <f t="shared" si="14"/>
        <v>0</v>
      </c>
      <c r="AV235" s="158">
        <f t="shared" si="15"/>
        <v>0</v>
      </c>
    </row>
    <row r="236" spans="1:51" ht="12" customHeight="1">
      <c r="A236" s="159"/>
      <c r="B236" s="4" t="str">
        <f>②国語!B236</f>
        <v>6-31</v>
      </c>
      <c r="C236" s="170">
        <v>0</v>
      </c>
      <c r="D236" s="244"/>
      <c r="E236" s="243"/>
      <c r="F236" s="241"/>
      <c r="G236" s="243"/>
      <c r="H236" s="242"/>
      <c r="I236" s="589"/>
      <c r="J236" s="241"/>
      <c r="K236" s="241"/>
      <c r="L236" s="243"/>
      <c r="M236" s="245"/>
      <c r="N236" s="244"/>
      <c r="O236" s="243"/>
      <c r="P236" s="243"/>
      <c r="Q236" s="243"/>
      <c r="R236" s="242"/>
      <c r="S236" s="244"/>
      <c r="T236" s="241"/>
      <c r="U236" s="243"/>
      <c r="V236" s="241"/>
      <c r="W236" s="245"/>
      <c r="X236" s="385"/>
      <c r="Y236" s="243"/>
      <c r="Z236" s="243"/>
      <c r="AA236" s="243"/>
      <c r="AB236" s="245"/>
      <c r="AC236" s="589"/>
      <c r="AD236" s="243"/>
      <c r="AE236" s="241"/>
      <c r="AF236" s="243"/>
      <c r="AG236" s="242"/>
      <c r="AH236" s="459"/>
      <c r="AI236" s="243"/>
      <c r="AJ236" s="243"/>
      <c r="AK236" s="241"/>
      <c r="AL236" s="243"/>
      <c r="AM236" s="244"/>
      <c r="AN236" s="241"/>
      <c r="AO236" s="243"/>
      <c r="AP236" s="241"/>
      <c r="AQ236" s="242"/>
      <c r="AR236" s="171"/>
      <c r="AS236" s="164">
        <f t="shared" si="12"/>
        <v>0</v>
      </c>
      <c r="AT236" s="317">
        <f t="shared" si="13"/>
        <v>0</v>
      </c>
      <c r="AU236" s="88">
        <f t="shared" si="14"/>
        <v>0</v>
      </c>
      <c r="AV236" s="152">
        <f t="shared" si="15"/>
        <v>0</v>
      </c>
    </row>
    <row r="237" spans="1:51" ht="12" customHeight="1">
      <c r="A237" s="153"/>
      <c r="B237" s="36" t="str">
        <f>②国語!B237</f>
        <v>6-32</v>
      </c>
      <c r="C237" s="40">
        <v>1</v>
      </c>
      <c r="D237" s="249"/>
      <c r="E237" s="248"/>
      <c r="F237" s="246"/>
      <c r="G237" s="248"/>
      <c r="H237" s="247"/>
      <c r="I237" s="590"/>
      <c r="J237" s="246"/>
      <c r="K237" s="246"/>
      <c r="L237" s="248"/>
      <c r="M237" s="250"/>
      <c r="N237" s="249"/>
      <c r="O237" s="248"/>
      <c r="P237" s="248"/>
      <c r="Q237" s="248"/>
      <c r="R237" s="247"/>
      <c r="S237" s="249"/>
      <c r="T237" s="246"/>
      <c r="U237" s="248"/>
      <c r="V237" s="246"/>
      <c r="W237" s="250"/>
      <c r="X237" s="386"/>
      <c r="Y237" s="248"/>
      <c r="Z237" s="248"/>
      <c r="AA237" s="248"/>
      <c r="AB237" s="250"/>
      <c r="AC237" s="590"/>
      <c r="AD237" s="248"/>
      <c r="AE237" s="246"/>
      <c r="AF237" s="248"/>
      <c r="AG237" s="247"/>
      <c r="AH237" s="460"/>
      <c r="AI237" s="248"/>
      <c r="AJ237" s="248"/>
      <c r="AK237" s="246"/>
      <c r="AL237" s="248"/>
      <c r="AM237" s="249"/>
      <c r="AN237" s="246"/>
      <c r="AO237" s="248"/>
      <c r="AP237" s="246"/>
      <c r="AQ237" s="247"/>
      <c r="AR237" s="41"/>
      <c r="AS237" s="164">
        <f t="shared" si="12"/>
        <v>0</v>
      </c>
      <c r="AT237" s="317">
        <f t="shared" si="13"/>
        <v>0</v>
      </c>
      <c r="AU237" s="88">
        <f t="shared" si="14"/>
        <v>0</v>
      </c>
      <c r="AV237" s="152">
        <f t="shared" si="15"/>
        <v>0</v>
      </c>
    </row>
    <row r="238" spans="1:51" ht="12" customHeight="1">
      <c r="A238" s="153"/>
      <c r="B238" s="36" t="str">
        <f>②国語!B238</f>
        <v>6-33</v>
      </c>
      <c r="C238" s="40">
        <v>0</v>
      </c>
      <c r="D238" s="249"/>
      <c r="E238" s="248"/>
      <c r="F238" s="246"/>
      <c r="G238" s="248"/>
      <c r="H238" s="247"/>
      <c r="I238" s="590"/>
      <c r="J238" s="246"/>
      <c r="K238" s="246"/>
      <c r="L238" s="248"/>
      <c r="M238" s="250"/>
      <c r="N238" s="249"/>
      <c r="O238" s="248"/>
      <c r="P238" s="248"/>
      <c r="Q238" s="248"/>
      <c r="R238" s="247"/>
      <c r="S238" s="249"/>
      <c r="T238" s="246"/>
      <c r="U238" s="248"/>
      <c r="V238" s="246"/>
      <c r="W238" s="250"/>
      <c r="X238" s="386"/>
      <c r="Y238" s="248"/>
      <c r="Z238" s="248"/>
      <c r="AA238" s="248"/>
      <c r="AB238" s="250"/>
      <c r="AC238" s="590"/>
      <c r="AD238" s="248"/>
      <c r="AE238" s="246"/>
      <c r="AF238" s="248"/>
      <c r="AG238" s="247"/>
      <c r="AH238" s="460"/>
      <c r="AI238" s="248"/>
      <c r="AJ238" s="248"/>
      <c r="AK238" s="246"/>
      <c r="AL238" s="248"/>
      <c r="AM238" s="249"/>
      <c r="AN238" s="246"/>
      <c r="AO238" s="248"/>
      <c r="AP238" s="246"/>
      <c r="AQ238" s="247"/>
      <c r="AR238" s="41"/>
      <c r="AS238" s="164">
        <f t="shared" si="12"/>
        <v>0</v>
      </c>
      <c r="AT238" s="317">
        <f t="shared" si="13"/>
        <v>0</v>
      </c>
      <c r="AU238" s="88">
        <f t="shared" si="14"/>
        <v>0</v>
      </c>
      <c r="AV238" s="152">
        <f t="shared" si="15"/>
        <v>0</v>
      </c>
    </row>
    <row r="239" spans="1:51" ht="12" customHeight="1">
      <c r="A239" s="153"/>
      <c r="B239" s="36" t="str">
        <f>②国語!B239</f>
        <v>6-34</v>
      </c>
      <c r="C239" s="40">
        <v>1</v>
      </c>
      <c r="D239" s="249"/>
      <c r="E239" s="248"/>
      <c r="F239" s="246"/>
      <c r="G239" s="248"/>
      <c r="H239" s="247"/>
      <c r="I239" s="590"/>
      <c r="J239" s="246"/>
      <c r="K239" s="246"/>
      <c r="L239" s="248"/>
      <c r="M239" s="250"/>
      <c r="N239" s="249"/>
      <c r="O239" s="248"/>
      <c r="P239" s="248"/>
      <c r="Q239" s="248"/>
      <c r="R239" s="247"/>
      <c r="S239" s="249"/>
      <c r="T239" s="246"/>
      <c r="U239" s="248"/>
      <c r="V239" s="246"/>
      <c r="W239" s="250"/>
      <c r="X239" s="386"/>
      <c r="Y239" s="248"/>
      <c r="Z239" s="248"/>
      <c r="AA239" s="248"/>
      <c r="AB239" s="250"/>
      <c r="AC239" s="590"/>
      <c r="AD239" s="248"/>
      <c r="AE239" s="246"/>
      <c r="AF239" s="248"/>
      <c r="AG239" s="247"/>
      <c r="AH239" s="460"/>
      <c r="AI239" s="248"/>
      <c r="AJ239" s="248"/>
      <c r="AK239" s="246"/>
      <c r="AL239" s="248"/>
      <c r="AM239" s="249"/>
      <c r="AN239" s="246"/>
      <c r="AO239" s="248"/>
      <c r="AP239" s="246"/>
      <c r="AQ239" s="247"/>
      <c r="AR239" s="41"/>
      <c r="AS239" s="164">
        <f t="shared" si="12"/>
        <v>0</v>
      </c>
      <c r="AT239" s="317">
        <f t="shared" si="13"/>
        <v>0</v>
      </c>
      <c r="AU239" s="88">
        <f t="shared" si="14"/>
        <v>0</v>
      </c>
      <c r="AV239" s="152">
        <f t="shared" si="15"/>
        <v>0</v>
      </c>
    </row>
    <row r="240" spans="1:51" ht="12" customHeight="1" thickBot="1">
      <c r="A240" s="154"/>
      <c r="B240" s="37" t="str">
        <f>②国語!B240</f>
        <v>6-35</v>
      </c>
      <c r="C240" s="47">
        <v>0</v>
      </c>
      <c r="D240" s="254"/>
      <c r="E240" s="253"/>
      <c r="F240" s="251"/>
      <c r="G240" s="253"/>
      <c r="H240" s="252"/>
      <c r="I240" s="591"/>
      <c r="J240" s="251"/>
      <c r="K240" s="251"/>
      <c r="L240" s="253"/>
      <c r="M240" s="255"/>
      <c r="N240" s="254"/>
      <c r="O240" s="253"/>
      <c r="P240" s="253"/>
      <c r="Q240" s="253"/>
      <c r="R240" s="252"/>
      <c r="S240" s="254"/>
      <c r="T240" s="251"/>
      <c r="U240" s="253"/>
      <c r="V240" s="251"/>
      <c r="W240" s="255"/>
      <c r="X240" s="387"/>
      <c r="Y240" s="253"/>
      <c r="Z240" s="253"/>
      <c r="AA240" s="253"/>
      <c r="AB240" s="255"/>
      <c r="AC240" s="591"/>
      <c r="AD240" s="253"/>
      <c r="AE240" s="251"/>
      <c r="AF240" s="253"/>
      <c r="AG240" s="252"/>
      <c r="AH240" s="461"/>
      <c r="AI240" s="253"/>
      <c r="AJ240" s="253"/>
      <c r="AK240" s="251"/>
      <c r="AL240" s="253"/>
      <c r="AM240" s="254"/>
      <c r="AN240" s="251"/>
      <c r="AO240" s="253"/>
      <c r="AP240" s="251"/>
      <c r="AQ240" s="252"/>
      <c r="AR240" s="48"/>
      <c r="AS240" s="165">
        <f t="shared" si="12"/>
        <v>0</v>
      </c>
      <c r="AT240" s="318">
        <f t="shared" si="13"/>
        <v>0</v>
      </c>
      <c r="AU240" s="69">
        <f t="shared" si="14"/>
        <v>0</v>
      </c>
      <c r="AV240" s="155">
        <f t="shared" si="15"/>
        <v>0</v>
      </c>
    </row>
    <row r="241" spans="1:51" ht="12" customHeight="1">
      <c r="A241" s="156"/>
      <c r="B241" s="5" t="str">
        <f>②国語!B241</f>
        <v>6-36</v>
      </c>
      <c r="C241" s="90">
        <v>1</v>
      </c>
      <c r="D241" s="244"/>
      <c r="E241" s="243"/>
      <c r="F241" s="241"/>
      <c r="G241" s="243"/>
      <c r="H241" s="242"/>
      <c r="I241" s="589"/>
      <c r="J241" s="241"/>
      <c r="K241" s="241"/>
      <c r="L241" s="243"/>
      <c r="M241" s="245"/>
      <c r="N241" s="244"/>
      <c r="O241" s="243"/>
      <c r="P241" s="243"/>
      <c r="Q241" s="243"/>
      <c r="R241" s="242"/>
      <c r="S241" s="244"/>
      <c r="T241" s="241"/>
      <c r="U241" s="243"/>
      <c r="V241" s="241"/>
      <c r="W241" s="245"/>
      <c r="X241" s="385"/>
      <c r="Y241" s="243"/>
      <c r="Z241" s="243"/>
      <c r="AA241" s="243"/>
      <c r="AB241" s="245"/>
      <c r="AC241" s="589"/>
      <c r="AD241" s="243"/>
      <c r="AE241" s="241"/>
      <c r="AF241" s="243"/>
      <c r="AG241" s="242"/>
      <c r="AH241" s="459"/>
      <c r="AI241" s="243"/>
      <c r="AJ241" s="243"/>
      <c r="AK241" s="241"/>
      <c r="AL241" s="243"/>
      <c r="AM241" s="244"/>
      <c r="AN241" s="241"/>
      <c r="AO241" s="243"/>
      <c r="AP241" s="241"/>
      <c r="AQ241" s="242"/>
      <c r="AR241" s="91"/>
      <c r="AS241" s="164">
        <f t="shared" si="12"/>
        <v>0</v>
      </c>
      <c r="AT241" s="317">
        <f t="shared" si="13"/>
        <v>0</v>
      </c>
      <c r="AU241" s="88">
        <f t="shared" si="14"/>
        <v>0</v>
      </c>
      <c r="AV241" s="152">
        <f t="shared" si="15"/>
        <v>0</v>
      </c>
    </row>
    <row r="242" spans="1:51" ht="12" customHeight="1">
      <c r="A242" s="153"/>
      <c r="B242" s="36" t="str">
        <f>②国語!B242</f>
        <v>6-37</v>
      </c>
      <c r="C242" s="40">
        <v>0</v>
      </c>
      <c r="D242" s="249"/>
      <c r="E242" s="248"/>
      <c r="F242" s="246"/>
      <c r="G242" s="248"/>
      <c r="H242" s="247"/>
      <c r="I242" s="590"/>
      <c r="J242" s="246"/>
      <c r="K242" s="246"/>
      <c r="L242" s="248"/>
      <c r="M242" s="250"/>
      <c r="N242" s="249"/>
      <c r="O242" s="248"/>
      <c r="P242" s="248"/>
      <c r="Q242" s="248"/>
      <c r="R242" s="247"/>
      <c r="S242" s="249"/>
      <c r="T242" s="246"/>
      <c r="U242" s="248"/>
      <c r="V242" s="246"/>
      <c r="W242" s="250"/>
      <c r="X242" s="386"/>
      <c r="Y242" s="248"/>
      <c r="Z242" s="248"/>
      <c r="AA242" s="248"/>
      <c r="AB242" s="250"/>
      <c r="AC242" s="590"/>
      <c r="AD242" s="248"/>
      <c r="AE242" s="246"/>
      <c r="AF242" s="248"/>
      <c r="AG242" s="247"/>
      <c r="AH242" s="460"/>
      <c r="AI242" s="248"/>
      <c r="AJ242" s="248"/>
      <c r="AK242" s="246"/>
      <c r="AL242" s="248"/>
      <c r="AM242" s="249"/>
      <c r="AN242" s="246"/>
      <c r="AO242" s="248"/>
      <c r="AP242" s="246"/>
      <c r="AQ242" s="247"/>
      <c r="AR242" s="41"/>
      <c r="AS242" s="164">
        <f t="shared" si="12"/>
        <v>0</v>
      </c>
      <c r="AT242" s="317">
        <f t="shared" si="13"/>
        <v>0</v>
      </c>
      <c r="AU242" s="88">
        <f t="shared" si="14"/>
        <v>0</v>
      </c>
      <c r="AV242" s="152">
        <f t="shared" si="15"/>
        <v>0</v>
      </c>
    </row>
    <row r="243" spans="1:51" ht="12" customHeight="1">
      <c r="A243" s="153"/>
      <c r="B243" s="36" t="str">
        <f>②国語!B243</f>
        <v>6-38</v>
      </c>
      <c r="C243" s="40">
        <v>1</v>
      </c>
      <c r="D243" s="249"/>
      <c r="E243" s="248"/>
      <c r="F243" s="246"/>
      <c r="G243" s="248"/>
      <c r="H243" s="247"/>
      <c r="I243" s="590"/>
      <c r="J243" s="246"/>
      <c r="K243" s="246"/>
      <c r="L243" s="248"/>
      <c r="M243" s="250"/>
      <c r="N243" s="249"/>
      <c r="O243" s="248"/>
      <c r="P243" s="248"/>
      <c r="Q243" s="248"/>
      <c r="R243" s="247"/>
      <c r="S243" s="249"/>
      <c r="T243" s="246"/>
      <c r="U243" s="248"/>
      <c r="V243" s="246"/>
      <c r="W243" s="250"/>
      <c r="X243" s="386"/>
      <c r="Y243" s="248"/>
      <c r="Z243" s="248"/>
      <c r="AA243" s="248"/>
      <c r="AB243" s="250"/>
      <c r="AC243" s="590"/>
      <c r="AD243" s="248"/>
      <c r="AE243" s="246"/>
      <c r="AF243" s="248"/>
      <c r="AG243" s="247"/>
      <c r="AH243" s="460"/>
      <c r="AI243" s="248"/>
      <c r="AJ243" s="248"/>
      <c r="AK243" s="246"/>
      <c r="AL243" s="248"/>
      <c r="AM243" s="249"/>
      <c r="AN243" s="246"/>
      <c r="AO243" s="248"/>
      <c r="AP243" s="246"/>
      <c r="AQ243" s="247"/>
      <c r="AR243" s="41"/>
      <c r="AS243" s="164">
        <f t="shared" si="12"/>
        <v>0</v>
      </c>
      <c r="AT243" s="317">
        <f t="shared" si="13"/>
        <v>0</v>
      </c>
      <c r="AU243" s="88">
        <f t="shared" si="14"/>
        <v>0</v>
      </c>
      <c r="AV243" s="152">
        <f t="shared" si="15"/>
        <v>0</v>
      </c>
    </row>
    <row r="244" spans="1:51" ht="12" customHeight="1">
      <c r="A244" s="153"/>
      <c r="B244" s="36" t="str">
        <f>②国語!B244</f>
        <v>6-39</v>
      </c>
      <c r="C244" s="40">
        <v>0</v>
      </c>
      <c r="D244" s="249"/>
      <c r="E244" s="248"/>
      <c r="F244" s="246"/>
      <c r="G244" s="248"/>
      <c r="H244" s="247"/>
      <c r="I244" s="590"/>
      <c r="J244" s="246"/>
      <c r="K244" s="246"/>
      <c r="L244" s="248"/>
      <c r="M244" s="250"/>
      <c r="N244" s="249"/>
      <c r="O244" s="248"/>
      <c r="P244" s="248"/>
      <c r="Q244" s="248"/>
      <c r="R244" s="247"/>
      <c r="S244" s="249"/>
      <c r="T244" s="246"/>
      <c r="U244" s="248"/>
      <c r="V244" s="246"/>
      <c r="W244" s="250"/>
      <c r="X244" s="386"/>
      <c r="Y244" s="248"/>
      <c r="Z244" s="248"/>
      <c r="AA244" s="248"/>
      <c r="AB244" s="250"/>
      <c r="AC244" s="590"/>
      <c r="AD244" s="248"/>
      <c r="AE244" s="246"/>
      <c r="AF244" s="248"/>
      <c r="AG244" s="247"/>
      <c r="AH244" s="460"/>
      <c r="AI244" s="248"/>
      <c r="AJ244" s="248"/>
      <c r="AK244" s="246"/>
      <c r="AL244" s="248"/>
      <c r="AM244" s="249"/>
      <c r="AN244" s="246"/>
      <c r="AO244" s="248"/>
      <c r="AP244" s="246"/>
      <c r="AQ244" s="247"/>
      <c r="AR244" s="41"/>
      <c r="AS244" s="164">
        <f t="shared" si="12"/>
        <v>0</v>
      </c>
      <c r="AT244" s="317">
        <f t="shared" si="13"/>
        <v>0</v>
      </c>
      <c r="AU244" s="88">
        <f t="shared" si="14"/>
        <v>0</v>
      </c>
      <c r="AV244" s="152">
        <f t="shared" si="15"/>
        <v>0</v>
      </c>
      <c r="AX244" s="24"/>
      <c r="AY244" s="24"/>
    </row>
    <row r="245" spans="1:51" ht="12" customHeight="1" thickBot="1">
      <c r="A245" s="157"/>
      <c r="B245" s="6" t="str">
        <f>②国語!B245</f>
        <v>6-40</v>
      </c>
      <c r="C245" s="1">
        <v>1</v>
      </c>
      <c r="D245" s="201"/>
      <c r="E245" s="199"/>
      <c r="F245" s="197"/>
      <c r="G245" s="199"/>
      <c r="H245" s="200"/>
      <c r="I245" s="592"/>
      <c r="J245" s="197"/>
      <c r="K245" s="197"/>
      <c r="L245" s="199"/>
      <c r="M245" s="198"/>
      <c r="N245" s="201"/>
      <c r="O245" s="199"/>
      <c r="P245" s="199"/>
      <c r="Q245" s="199"/>
      <c r="R245" s="200"/>
      <c r="S245" s="201"/>
      <c r="T245" s="197"/>
      <c r="U245" s="199"/>
      <c r="V245" s="197"/>
      <c r="W245" s="198"/>
      <c r="X245" s="388"/>
      <c r="Y245" s="199"/>
      <c r="Z245" s="199"/>
      <c r="AA245" s="199"/>
      <c r="AB245" s="198"/>
      <c r="AC245" s="592"/>
      <c r="AD245" s="199"/>
      <c r="AE245" s="197"/>
      <c r="AF245" s="199"/>
      <c r="AG245" s="200"/>
      <c r="AH245" s="462"/>
      <c r="AI245" s="199"/>
      <c r="AJ245" s="199"/>
      <c r="AK245" s="197"/>
      <c r="AL245" s="199"/>
      <c r="AM245" s="201"/>
      <c r="AN245" s="197"/>
      <c r="AO245" s="199"/>
      <c r="AP245" s="197"/>
      <c r="AQ245" s="200"/>
      <c r="AR245" s="109"/>
      <c r="AS245" s="166">
        <f t="shared" si="12"/>
        <v>0</v>
      </c>
      <c r="AT245" s="319">
        <f t="shared" si="13"/>
        <v>0</v>
      </c>
      <c r="AU245" s="67">
        <f t="shared" si="14"/>
        <v>0</v>
      </c>
      <c r="AV245" s="158">
        <f t="shared" si="15"/>
        <v>0</v>
      </c>
      <c r="AX245" s="24"/>
      <c r="AY245" s="24"/>
    </row>
    <row r="246" spans="1:51" ht="12" customHeight="1">
      <c r="A246" s="151"/>
      <c r="B246" s="89" t="str">
        <f>②国語!B246</f>
        <v>7-01</v>
      </c>
      <c r="C246" s="90">
        <v>0</v>
      </c>
      <c r="D246" s="244"/>
      <c r="E246" s="243"/>
      <c r="F246" s="241"/>
      <c r="G246" s="243"/>
      <c r="H246" s="242"/>
      <c r="I246" s="589"/>
      <c r="J246" s="241"/>
      <c r="K246" s="241"/>
      <c r="L246" s="243"/>
      <c r="M246" s="245"/>
      <c r="N246" s="244"/>
      <c r="O246" s="243"/>
      <c r="P246" s="243"/>
      <c r="Q246" s="243"/>
      <c r="R246" s="242"/>
      <c r="S246" s="244"/>
      <c r="T246" s="241"/>
      <c r="U246" s="243"/>
      <c r="V246" s="241"/>
      <c r="W246" s="245"/>
      <c r="X246" s="385"/>
      <c r="Y246" s="243"/>
      <c r="Z246" s="243"/>
      <c r="AA246" s="243"/>
      <c r="AB246" s="245"/>
      <c r="AC246" s="589"/>
      <c r="AD246" s="243"/>
      <c r="AE246" s="241"/>
      <c r="AF246" s="243"/>
      <c r="AG246" s="242"/>
      <c r="AH246" s="459"/>
      <c r="AI246" s="243"/>
      <c r="AJ246" s="243"/>
      <c r="AK246" s="241"/>
      <c r="AL246" s="243"/>
      <c r="AM246" s="244"/>
      <c r="AN246" s="241"/>
      <c r="AO246" s="243"/>
      <c r="AP246" s="241"/>
      <c r="AQ246" s="242"/>
      <c r="AR246" s="91"/>
      <c r="AS246" s="164">
        <f t="shared" si="12"/>
        <v>0</v>
      </c>
      <c r="AT246" s="317">
        <f t="shared" si="13"/>
        <v>0</v>
      </c>
      <c r="AU246" s="88">
        <f t="shared" si="14"/>
        <v>0</v>
      </c>
      <c r="AV246" s="152">
        <f t="shared" si="15"/>
        <v>0</v>
      </c>
      <c r="AX246" s="24"/>
      <c r="AY246" s="24"/>
    </row>
    <row r="247" spans="1:51" ht="12" customHeight="1">
      <c r="A247" s="153"/>
      <c r="B247" s="36" t="str">
        <f>②国語!B247</f>
        <v>7-02</v>
      </c>
      <c r="C247" s="40">
        <v>1</v>
      </c>
      <c r="D247" s="249"/>
      <c r="E247" s="248"/>
      <c r="F247" s="246"/>
      <c r="G247" s="248"/>
      <c r="H247" s="247"/>
      <c r="I247" s="590"/>
      <c r="J247" s="246"/>
      <c r="K247" s="246"/>
      <c r="L247" s="248"/>
      <c r="M247" s="250"/>
      <c r="N247" s="249"/>
      <c r="O247" s="248"/>
      <c r="P247" s="248"/>
      <c r="Q247" s="248"/>
      <c r="R247" s="247"/>
      <c r="S247" s="249"/>
      <c r="T247" s="246"/>
      <c r="U247" s="248"/>
      <c r="V247" s="246"/>
      <c r="W247" s="250"/>
      <c r="X247" s="386"/>
      <c r="Y247" s="248"/>
      <c r="Z247" s="248"/>
      <c r="AA247" s="248"/>
      <c r="AB247" s="250"/>
      <c r="AC247" s="590"/>
      <c r="AD247" s="248"/>
      <c r="AE247" s="246"/>
      <c r="AF247" s="248"/>
      <c r="AG247" s="247"/>
      <c r="AH247" s="460"/>
      <c r="AI247" s="248"/>
      <c r="AJ247" s="248"/>
      <c r="AK247" s="246"/>
      <c r="AL247" s="248"/>
      <c r="AM247" s="249"/>
      <c r="AN247" s="246"/>
      <c r="AO247" s="248"/>
      <c r="AP247" s="246"/>
      <c r="AQ247" s="247"/>
      <c r="AR247" s="41"/>
      <c r="AS247" s="164">
        <f t="shared" si="12"/>
        <v>0</v>
      </c>
      <c r="AT247" s="317">
        <f t="shared" si="13"/>
        <v>0</v>
      </c>
      <c r="AU247" s="88">
        <f t="shared" si="14"/>
        <v>0</v>
      </c>
      <c r="AV247" s="152">
        <f t="shared" si="15"/>
        <v>0</v>
      </c>
      <c r="AX247" s="24"/>
      <c r="AY247" s="24"/>
    </row>
    <row r="248" spans="1:51" ht="12" customHeight="1">
      <c r="A248" s="153"/>
      <c r="B248" s="36" t="str">
        <f>②国語!B248</f>
        <v>7-03</v>
      </c>
      <c r="C248" s="40">
        <v>0</v>
      </c>
      <c r="D248" s="249"/>
      <c r="E248" s="248"/>
      <c r="F248" s="246"/>
      <c r="G248" s="248"/>
      <c r="H248" s="247"/>
      <c r="I248" s="590"/>
      <c r="J248" s="246"/>
      <c r="K248" s="246"/>
      <c r="L248" s="248"/>
      <c r="M248" s="250"/>
      <c r="N248" s="249"/>
      <c r="O248" s="248"/>
      <c r="P248" s="248"/>
      <c r="Q248" s="248"/>
      <c r="R248" s="247"/>
      <c r="S248" s="249"/>
      <c r="T248" s="246"/>
      <c r="U248" s="248"/>
      <c r="V248" s="246"/>
      <c r="W248" s="250"/>
      <c r="X248" s="386"/>
      <c r="Y248" s="248"/>
      <c r="Z248" s="248"/>
      <c r="AA248" s="248"/>
      <c r="AB248" s="250"/>
      <c r="AC248" s="590"/>
      <c r="AD248" s="248"/>
      <c r="AE248" s="246"/>
      <c r="AF248" s="248"/>
      <c r="AG248" s="247"/>
      <c r="AH248" s="460"/>
      <c r="AI248" s="248"/>
      <c r="AJ248" s="248"/>
      <c r="AK248" s="246"/>
      <c r="AL248" s="248"/>
      <c r="AM248" s="249"/>
      <c r="AN248" s="246"/>
      <c r="AO248" s="248"/>
      <c r="AP248" s="246"/>
      <c r="AQ248" s="247"/>
      <c r="AR248" s="41"/>
      <c r="AS248" s="164">
        <f t="shared" si="12"/>
        <v>0</v>
      </c>
      <c r="AT248" s="317">
        <f t="shared" si="13"/>
        <v>0</v>
      </c>
      <c r="AU248" s="88">
        <f t="shared" si="14"/>
        <v>0</v>
      </c>
      <c r="AV248" s="152">
        <f t="shared" si="15"/>
        <v>0</v>
      </c>
      <c r="AX248" s="24"/>
      <c r="AY248" s="24"/>
    </row>
    <row r="249" spans="1:51" ht="12" customHeight="1">
      <c r="A249" s="153"/>
      <c r="B249" s="36" t="str">
        <f>②国語!B249</f>
        <v>7-04</v>
      </c>
      <c r="C249" s="40">
        <v>1</v>
      </c>
      <c r="D249" s="249"/>
      <c r="E249" s="248"/>
      <c r="F249" s="246"/>
      <c r="G249" s="248"/>
      <c r="H249" s="247"/>
      <c r="I249" s="590"/>
      <c r="J249" s="246"/>
      <c r="K249" s="246"/>
      <c r="L249" s="248"/>
      <c r="M249" s="250"/>
      <c r="N249" s="249"/>
      <c r="O249" s="248"/>
      <c r="P249" s="248"/>
      <c r="Q249" s="248"/>
      <c r="R249" s="247"/>
      <c r="S249" s="249"/>
      <c r="T249" s="246"/>
      <c r="U249" s="248"/>
      <c r="V249" s="246"/>
      <c r="W249" s="250"/>
      <c r="X249" s="386"/>
      <c r="Y249" s="248"/>
      <c r="Z249" s="248"/>
      <c r="AA249" s="248"/>
      <c r="AB249" s="250"/>
      <c r="AC249" s="590"/>
      <c r="AD249" s="248"/>
      <c r="AE249" s="246"/>
      <c r="AF249" s="248"/>
      <c r="AG249" s="247"/>
      <c r="AH249" s="460"/>
      <c r="AI249" s="248"/>
      <c r="AJ249" s="248"/>
      <c r="AK249" s="246"/>
      <c r="AL249" s="248"/>
      <c r="AM249" s="249"/>
      <c r="AN249" s="246"/>
      <c r="AO249" s="248"/>
      <c r="AP249" s="246"/>
      <c r="AQ249" s="247"/>
      <c r="AR249" s="41"/>
      <c r="AS249" s="164">
        <f t="shared" si="12"/>
        <v>0</v>
      </c>
      <c r="AT249" s="317">
        <f t="shared" si="13"/>
        <v>0</v>
      </c>
      <c r="AU249" s="88">
        <f t="shared" si="14"/>
        <v>0</v>
      </c>
      <c r="AV249" s="152">
        <f t="shared" si="15"/>
        <v>0</v>
      </c>
      <c r="AX249" s="24"/>
      <c r="AY249" s="24"/>
    </row>
    <row r="250" spans="1:51" ht="12" customHeight="1" thickBot="1">
      <c r="A250" s="154"/>
      <c r="B250" s="37" t="str">
        <f>②国語!B250</f>
        <v>7-05</v>
      </c>
      <c r="C250" s="47">
        <v>0</v>
      </c>
      <c r="D250" s="254"/>
      <c r="E250" s="253"/>
      <c r="F250" s="251"/>
      <c r="G250" s="253"/>
      <c r="H250" s="252"/>
      <c r="I250" s="591"/>
      <c r="J250" s="251"/>
      <c r="K250" s="251"/>
      <c r="L250" s="253"/>
      <c r="M250" s="255"/>
      <c r="N250" s="254"/>
      <c r="O250" s="253"/>
      <c r="P250" s="253"/>
      <c r="Q250" s="253"/>
      <c r="R250" s="252"/>
      <c r="S250" s="254"/>
      <c r="T250" s="251"/>
      <c r="U250" s="253"/>
      <c r="V250" s="251"/>
      <c r="W250" s="255"/>
      <c r="X250" s="387"/>
      <c r="Y250" s="253"/>
      <c r="Z250" s="253"/>
      <c r="AA250" s="253"/>
      <c r="AB250" s="255"/>
      <c r="AC250" s="591"/>
      <c r="AD250" s="253"/>
      <c r="AE250" s="251"/>
      <c r="AF250" s="253"/>
      <c r="AG250" s="252"/>
      <c r="AH250" s="461"/>
      <c r="AI250" s="253"/>
      <c r="AJ250" s="253"/>
      <c r="AK250" s="251"/>
      <c r="AL250" s="253"/>
      <c r="AM250" s="254"/>
      <c r="AN250" s="251"/>
      <c r="AO250" s="253"/>
      <c r="AP250" s="251"/>
      <c r="AQ250" s="252"/>
      <c r="AR250" s="48"/>
      <c r="AS250" s="165">
        <f t="shared" si="12"/>
        <v>0</v>
      </c>
      <c r="AT250" s="318">
        <f t="shared" si="13"/>
        <v>0</v>
      </c>
      <c r="AU250" s="69">
        <f t="shared" si="14"/>
        <v>0</v>
      </c>
      <c r="AV250" s="155">
        <f t="shared" si="15"/>
        <v>0</v>
      </c>
      <c r="AX250" s="24"/>
      <c r="AY250" s="24"/>
    </row>
    <row r="251" spans="1:51" ht="12" customHeight="1">
      <c r="A251" s="156"/>
      <c r="B251" s="5" t="str">
        <f>②国語!B251</f>
        <v>7-06</v>
      </c>
      <c r="C251" s="90">
        <v>1</v>
      </c>
      <c r="D251" s="244"/>
      <c r="E251" s="243"/>
      <c r="F251" s="241"/>
      <c r="G251" s="243"/>
      <c r="H251" s="242"/>
      <c r="I251" s="589"/>
      <c r="J251" s="241"/>
      <c r="K251" s="241"/>
      <c r="L251" s="243"/>
      <c r="M251" s="245"/>
      <c r="N251" s="244"/>
      <c r="O251" s="243"/>
      <c r="P251" s="243"/>
      <c r="Q251" s="243"/>
      <c r="R251" s="242"/>
      <c r="S251" s="244"/>
      <c r="T251" s="241"/>
      <c r="U251" s="243"/>
      <c r="V251" s="241"/>
      <c r="W251" s="245"/>
      <c r="X251" s="385"/>
      <c r="Y251" s="243"/>
      <c r="Z251" s="243"/>
      <c r="AA251" s="243"/>
      <c r="AB251" s="245"/>
      <c r="AC251" s="589"/>
      <c r="AD251" s="243"/>
      <c r="AE251" s="241"/>
      <c r="AF251" s="243"/>
      <c r="AG251" s="242"/>
      <c r="AH251" s="459"/>
      <c r="AI251" s="243"/>
      <c r="AJ251" s="243"/>
      <c r="AK251" s="241"/>
      <c r="AL251" s="243"/>
      <c r="AM251" s="244"/>
      <c r="AN251" s="241"/>
      <c r="AO251" s="243"/>
      <c r="AP251" s="241"/>
      <c r="AQ251" s="242"/>
      <c r="AR251" s="91"/>
      <c r="AS251" s="164">
        <f t="shared" si="12"/>
        <v>0</v>
      </c>
      <c r="AT251" s="317">
        <f t="shared" si="13"/>
        <v>0</v>
      </c>
      <c r="AU251" s="88">
        <f t="shared" si="14"/>
        <v>0</v>
      </c>
      <c r="AV251" s="152">
        <f t="shared" si="15"/>
        <v>0</v>
      </c>
      <c r="AX251" s="24"/>
      <c r="AY251" s="24"/>
    </row>
    <row r="252" spans="1:51" ht="12" customHeight="1">
      <c r="A252" s="153"/>
      <c r="B252" s="36" t="str">
        <f>②国語!B252</f>
        <v>7-07</v>
      </c>
      <c r="C252" s="40">
        <v>0</v>
      </c>
      <c r="D252" s="249"/>
      <c r="E252" s="248"/>
      <c r="F252" s="246"/>
      <c r="G252" s="248"/>
      <c r="H252" s="247"/>
      <c r="I252" s="590"/>
      <c r="J252" s="246"/>
      <c r="K252" s="246"/>
      <c r="L252" s="248"/>
      <c r="M252" s="250"/>
      <c r="N252" s="249"/>
      <c r="O252" s="248"/>
      <c r="P252" s="248"/>
      <c r="Q252" s="248"/>
      <c r="R252" s="247"/>
      <c r="S252" s="249"/>
      <c r="T252" s="246"/>
      <c r="U252" s="248"/>
      <c r="V252" s="246"/>
      <c r="W252" s="250"/>
      <c r="X252" s="386"/>
      <c r="Y252" s="248"/>
      <c r="Z252" s="248"/>
      <c r="AA252" s="248"/>
      <c r="AB252" s="250"/>
      <c r="AC252" s="590"/>
      <c r="AD252" s="248"/>
      <c r="AE252" s="246"/>
      <c r="AF252" s="248"/>
      <c r="AG252" s="247"/>
      <c r="AH252" s="460"/>
      <c r="AI252" s="248"/>
      <c r="AJ252" s="248"/>
      <c r="AK252" s="246"/>
      <c r="AL252" s="248"/>
      <c r="AM252" s="249"/>
      <c r="AN252" s="246"/>
      <c r="AO252" s="248"/>
      <c r="AP252" s="246"/>
      <c r="AQ252" s="247"/>
      <c r="AR252" s="41"/>
      <c r="AS252" s="164">
        <f t="shared" si="12"/>
        <v>0</v>
      </c>
      <c r="AT252" s="317">
        <f t="shared" si="13"/>
        <v>0</v>
      </c>
      <c r="AU252" s="88">
        <f t="shared" si="14"/>
        <v>0</v>
      </c>
      <c r="AV252" s="152">
        <f t="shared" si="15"/>
        <v>0</v>
      </c>
      <c r="AX252" s="24"/>
      <c r="AY252" s="24"/>
    </row>
    <row r="253" spans="1:51" ht="12" customHeight="1">
      <c r="A253" s="153"/>
      <c r="B253" s="36" t="str">
        <f>②国語!B253</f>
        <v>7-08</v>
      </c>
      <c r="C253" s="40">
        <v>1</v>
      </c>
      <c r="D253" s="249"/>
      <c r="E253" s="248"/>
      <c r="F253" s="246"/>
      <c r="G253" s="248"/>
      <c r="H253" s="247"/>
      <c r="I253" s="590"/>
      <c r="J253" s="246"/>
      <c r="K253" s="246"/>
      <c r="L253" s="248"/>
      <c r="M253" s="250"/>
      <c r="N253" s="249"/>
      <c r="O253" s="248"/>
      <c r="P253" s="248"/>
      <c r="Q253" s="248"/>
      <c r="R253" s="247"/>
      <c r="S253" s="249"/>
      <c r="T253" s="246"/>
      <c r="U253" s="248"/>
      <c r="V253" s="246"/>
      <c r="W253" s="250"/>
      <c r="X253" s="386"/>
      <c r="Y253" s="248"/>
      <c r="Z253" s="248"/>
      <c r="AA253" s="248"/>
      <c r="AB253" s="250"/>
      <c r="AC253" s="590"/>
      <c r="AD253" s="248"/>
      <c r="AE253" s="246"/>
      <c r="AF253" s="248"/>
      <c r="AG253" s="247"/>
      <c r="AH253" s="460"/>
      <c r="AI253" s="248"/>
      <c r="AJ253" s="248"/>
      <c r="AK253" s="246"/>
      <c r="AL253" s="248"/>
      <c r="AM253" s="249"/>
      <c r="AN253" s="246"/>
      <c r="AO253" s="248"/>
      <c r="AP253" s="246"/>
      <c r="AQ253" s="247"/>
      <c r="AR253" s="41"/>
      <c r="AS253" s="164">
        <f t="shared" si="12"/>
        <v>0</v>
      </c>
      <c r="AT253" s="317">
        <f t="shared" si="13"/>
        <v>0</v>
      </c>
      <c r="AU253" s="88">
        <f t="shared" si="14"/>
        <v>0</v>
      </c>
      <c r="AV253" s="152">
        <f t="shared" si="15"/>
        <v>0</v>
      </c>
      <c r="AX253" s="24"/>
      <c r="AY253" s="24"/>
    </row>
    <row r="254" spans="1:51" ht="12" customHeight="1">
      <c r="A254" s="153"/>
      <c r="B254" s="36" t="str">
        <f>②国語!B254</f>
        <v>7-09</v>
      </c>
      <c r="C254" s="40">
        <v>0</v>
      </c>
      <c r="D254" s="249"/>
      <c r="E254" s="248"/>
      <c r="F254" s="246"/>
      <c r="G254" s="248"/>
      <c r="H254" s="247"/>
      <c r="I254" s="590"/>
      <c r="J254" s="246"/>
      <c r="K254" s="246"/>
      <c r="L254" s="248"/>
      <c r="M254" s="250"/>
      <c r="N254" s="249"/>
      <c r="O254" s="248"/>
      <c r="P254" s="248"/>
      <c r="Q254" s="248"/>
      <c r="R254" s="247"/>
      <c r="S254" s="249"/>
      <c r="T254" s="246"/>
      <c r="U254" s="248"/>
      <c r="V254" s="246"/>
      <c r="W254" s="250"/>
      <c r="X254" s="386"/>
      <c r="Y254" s="248"/>
      <c r="Z254" s="248"/>
      <c r="AA254" s="248"/>
      <c r="AB254" s="250"/>
      <c r="AC254" s="590"/>
      <c r="AD254" s="248"/>
      <c r="AE254" s="246"/>
      <c r="AF254" s="248"/>
      <c r="AG254" s="247"/>
      <c r="AH254" s="460"/>
      <c r="AI254" s="248"/>
      <c r="AJ254" s="248"/>
      <c r="AK254" s="246"/>
      <c r="AL254" s="248"/>
      <c r="AM254" s="249"/>
      <c r="AN254" s="246"/>
      <c r="AO254" s="248"/>
      <c r="AP254" s="246"/>
      <c r="AQ254" s="247"/>
      <c r="AR254" s="41"/>
      <c r="AS254" s="164">
        <f t="shared" si="12"/>
        <v>0</v>
      </c>
      <c r="AT254" s="317">
        <f t="shared" si="13"/>
        <v>0</v>
      </c>
      <c r="AU254" s="88">
        <f t="shared" si="14"/>
        <v>0</v>
      </c>
      <c r="AV254" s="152">
        <f t="shared" si="15"/>
        <v>0</v>
      </c>
      <c r="AX254" s="24"/>
      <c r="AY254" s="24"/>
    </row>
    <row r="255" spans="1:51" ht="12" customHeight="1" thickBot="1">
      <c r="A255" s="157"/>
      <c r="B255" s="6" t="str">
        <f>②国語!B255</f>
        <v>7-10</v>
      </c>
      <c r="C255" s="1">
        <v>1</v>
      </c>
      <c r="D255" s="201"/>
      <c r="E255" s="199"/>
      <c r="F255" s="197"/>
      <c r="G255" s="199"/>
      <c r="H255" s="200"/>
      <c r="I255" s="592"/>
      <c r="J255" s="197"/>
      <c r="K255" s="197"/>
      <c r="L255" s="199"/>
      <c r="M255" s="198"/>
      <c r="N255" s="201"/>
      <c r="O255" s="199"/>
      <c r="P255" s="199"/>
      <c r="Q255" s="199"/>
      <c r="R255" s="200"/>
      <c r="S255" s="201"/>
      <c r="T255" s="197"/>
      <c r="U255" s="199"/>
      <c r="V255" s="197"/>
      <c r="W255" s="198"/>
      <c r="X255" s="388"/>
      <c r="Y255" s="199"/>
      <c r="Z255" s="199"/>
      <c r="AA255" s="199"/>
      <c r="AB255" s="198"/>
      <c r="AC255" s="592"/>
      <c r="AD255" s="199"/>
      <c r="AE255" s="197"/>
      <c r="AF255" s="199"/>
      <c r="AG255" s="200"/>
      <c r="AH255" s="462"/>
      <c r="AI255" s="199"/>
      <c r="AJ255" s="199"/>
      <c r="AK255" s="197"/>
      <c r="AL255" s="199"/>
      <c r="AM255" s="201"/>
      <c r="AN255" s="197"/>
      <c r="AO255" s="199"/>
      <c r="AP255" s="197"/>
      <c r="AQ255" s="200"/>
      <c r="AR255" s="109"/>
      <c r="AS255" s="166">
        <f t="shared" si="12"/>
        <v>0</v>
      </c>
      <c r="AT255" s="319">
        <f t="shared" si="13"/>
        <v>0</v>
      </c>
      <c r="AU255" s="67">
        <f t="shared" si="14"/>
        <v>0</v>
      </c>
      <c r="AV255" s="158">
        <f t="shared" si="15"/>
        <v>0</v>
      </c>
      <c r="AX255" s="24"/>
      <c r="AY255" s="24"/>
    </row>
    <row r="256" spans="1:51" ht="12" customHeight="1">
      <c r="A256" s="159"/>
      <c r="B256" s="4" t="str">
        <f>②国語!B256</f>
        <v>7-11</v>
      </c>
      <c r="C256" s="90">
        <v>0</v>
      </c>
      <c r="D256" s="244"/>
      <c r="E256" s="243"/>
      <c r="F256" s="241"/>
      <c r="G256" s="243"/>
      <c r="H256" s="242"/>
      <c r="I256" s="589"/>
      <c r="J256" s="241"/>
      <c r="K256" s="241"/>
      <c r="L256" s="243"/>
      <c r="M256" s="245"/>
      <c r="N256" s="244"/>
      <c r="O256" s="243"/>
      <c r="P256" s="243"/>
      <c r="Q256" s="243"/>
      <c r="R256" s="242"/>
      <c r="S256" s="244"/>
      <c r="T256" s="241"/>
      <c r="U256" s="243"/>
      <c r="V256" s="241"/>
      <c r="W256" s="245"/>
      <c r="X256" s="385"/>
      <c r="Y256" s="243"/>
      <c r="Z256" s="243"/>
      <c r="AA256" s="243"/>
      <c r="AB256" s="245"/>
      <c r="AC256" s="589"/>
      <c r="AD256" s="243"/>
      <c r="AE256" s="241"/>
      <c r="AF256" s="243"/>
      <c r="AG256" s="242"/>
      <c r="AH256" s="459"/>
      <c r="AI256" s="243"/>
      <c r="AJ256" s="243"/>
      <c r="AK256" s="241"/>
      <c r="AL256" s="243"/>
      <c r="AM256" s="244"/>
      <c r="AN256" s="241"/>
      <c r="AO256" s="243"/>
      <c r="AP256" s="241"/>
      <c r="AQ256" s="242"/>
      <c r="AR256" s="91"/>
      <c r="AS256" s="164">
        <f t="shared" si="12"/>
        <v>0</v>
      </c>
      <c r="AT256" s="317">
        <f t="shared" si="13"/>
        <v>0</v>
      </c>
      <c r="AU256" s="88">
        <f t="shared" si="14"/>
        <v>0</v>
      </c>
      <c r="AV256" s="152">
        <f t="shared" si="15"/>
        <v>0</v>
      </c>
      <c r="AX256" s="24"/>
      <c r="AY256" s="24"/>
    </row>
    <row r="257" spans="1:51" ht="12" customHeight="1">
      <c r="A257" s="153"/>
      <c r="B257" s="36" t="str">
        <f>②国語!B257</f>
        <v>7-12</v>
      </c>
      <c r="C257" s="40">
        <v>1</v>
      </c>
      <c r="D257" s="249"/>
      <c r="E257" s="248"/>
      <c r="F257" s="246"/>
      <c r="G257" s="248"/>
      <c r="H257" s="247"/>
      <c r="I257" s="590"/>
      <c r="J257" s="246"/>
      <c r="K257" s="246"/>
      <c r="L257" s="248"/>
      <c r="M257" s="250"/>
      <c r="N257" s="249"/>
      <c r="O257" s="248"/>
      <c r="P257" s="248"/>
      <c r="Q257" s="248"/>
      <c r="R257" s="247"/>
      <c r="S257" s="249"/>
      <c r="T257" s="246"/>
      <c r="U257" s="248"/>
      <c r="V257" s="246"/>
      <c r="W257" s="250"/>
      <c r="X257" s="386"/>
      <c r="Y257" s="248"/>
      <c r="Z257" s="248"/>
      <c r="AA257" s="248"/>
      <c r="AB257" s="250"/>
      <c r="AC257" s="590"/>
      <c r="AD257" s="248"/>
      <c r="AE257" s="246"/>
      <c r="AF257" s="248"/>
      <c r="AG257" s="247"/>
      <c r="AH257" s="460"/>
      <c r="AI257" s="248"/>
      <c r="AJ257" s="248"/>
      <c r="AK257" s="246"/>
      <c r="AL257" s="248"/>
      <c r="AM257" s="249"/>
      <c r="AN257" s="246"/>
      <c r="AO257" s="248"/>
      <c r="AP257" s="246"/>
      <c r="AQ257" s="247"/>
      <c r="AR257" s="41"/>
      <c r="AS257" s="164">
        <f t="shared" si="12"/>
        <v>0</v>
      </c>
      <c r="AT257" s="317">
        <f t="shared" si="13"/>
        <v>0</v>
      </c>
      <c r="AU257" s="88">
        <f t="shared" si="14"/>
        <v>0</v>
      </c>
      <c r="AV257" s="152">
        <f t="shared" si="15"/>
        <v>0</v>
      </c>
      <c r="AX257" s="24"/>
      <c r="AY257" s="24"/>
    </row>
    <row r="258" spans="1:51" ht="12" customHeight="1">
      <c r="A258" s="153"/>
      <c r="B258" s="36" t="str">
        <f>②国語!B258</f>
        <v>7-13</v>
      </c>
      <c r="C258" s="40">
        <v>0</v>
      </c>
      <c r="D258" s="249"/>
      <c r="E258" s="248"/>
      <c r="F258" s="246"/>
      <c r="G258" s="248"/>
      <c r="H258" s="247"/>
      <c r="I258" s="590"/>
      <c r="J258" s="246"/>
      <c r="K258" s="246"/>
      <c r="L258" s="248"/>
      <c r="M258" s="250"/>
      <c r="N258" s="249"/>
      <c r="O258" s="248"/>
      <c r="P258" s="248"/>
      <c r="Q258" s="248"/>
      <c r="R258" s="247"/>
      <c r="S258" s="249"/>
      <c r="T258" s="246"/>
      <c r="U258" s="248"/>
      <c r="V258" s="246"/>
      <c r="W258" s="250"/>
      <c r="X258" s="386"/>
      <c r="Y258" s="248"/>
      <c r="Z258" s="248"/>
      <c r="AA258" s="248"/>
      <c r="AB258" s="250"/>
      <c r="AC258" s="590"/>
      <c r="AD258" s="248"/>
      <c r="AE258" s="246"/>
      <c r="AF258" s="248"/>
      <c r="AG258" s="247"/>
      <c r="AH258" s="460"/>
      <c r="AI258" s="248"/>
      <c r="AJ258" s="248"/>
      <c r="AK258" s="246"/>
      <c r="AL258" s="248"/>
      <c r="AM258" s="249"/>
      <c r="AN258" s="246"/>
      <c r="AO258" s="248"/>
      <c r="AP258" s="246"/>
      <c r="AQ258" s="247"/>
      <c r="AR258" s="41"/>
      <c r="AS258" s="164">
        <f t="shared" si="12"/>
        <v>0</v>
      </c>
      <c r="AT258" s="317">
        <f t="shared" si="13"/>
        <v>0</v>
      </c>
      <c r="AU258" s="88">
        <f t="shared" si="14"/>
        <v>0</v>
      </c>
      <c r="AV258" s="152">
        <f t="shared" si="15"/>
        <v>0</v>
      </c>
      <c r="AX258" s="24"/>
      <c r="AY258" s="24"/>
    </row>
    <row r="259" spans="1:51" ht="12" customHeight="1">
      <c r="A259" s="153"/>
      <c r="B259" s="36" t="str">
        <f>②国語!B259</f>
        <v>7-14</v>
      </c>
      <c r="C259" s="40">
        <v>1</v>
      </c>
      <c r="D259" s="249"/>
      <c r="E259" s="248"/>
      <c r="F259" s="246"/>
      <c r="G259" s="248"/>
      <c r="H259" s="247"/>
      <c r="I259" s="590"/>
      <c r="J259" s="246"/>
      <c r="K259" s="246"/>
      <c r="L259" s="248"/>
      <c r="M259" s="250"/>
      <c r="N259" s="249"/>
      <c r="O259" s="248"/>
      <c r="P259" s="248"/>
      <c r="Q259" s="248"/>
      <c r="R259" s="247"/>
      <c r="S259" s="249"/>
      <c r="T259" s="246"/>
      <c r="U259" s="248"/>
      <c r="V259" s="246"/>
      <c r="W259" s="250"/>
      <c r="X259" s="386"/>
      <c r="Y259" s="248"/>
      <c r="Z259" s="248"/>
      <c r="AA259" s="248"/>
      <c r="AB259" s="250"/>
      <c r="AC259" s="590"/>
      <c r="AD259" s="248"/>
      <c r="AE259" s="246"/>
      <c r="AF259" s="248"/>
      <c r="AG259" s="247"/>
      <c r="AH259" s="460"/>
      <c r="AI259" s="248"/>
      <c r="AJ259" s="248"/>
      <c r="AK259" s="246"/>
      <c r="AL259" s="248"/>
      <c r="AM259" s="249"/>
      <c r="AN259" s="246"/>
      <c r="AO259" s="248"/>
      <c r="AP259" s="246"/>
      <c r="AQ259" s="247"/>
      <c r="AR259" s="41"/>
      <c r="AS259" s="164">
        <f t="shared" si="12"/>
        <v>0</v>
      </c>
      <c r="AT259" s="317">
        <f t="shared" si="13"/>
        <v>0</v>
      </c>
      <c r="AU259" s="88">
        <f t="shared" si="14"/>
        <v>0</v>
      </c>
      <c r="AV259" s="152">
        <f t="shared" si="15"/>
        <v>0</v>
      </c>
      <c r="AX259" s="24"/>
      <c r="AY259" s="24"/>
    </row>
    <row r="260" spans="1:51" ht="12" customHeight="1" thickBot="1">
      <c r="A260" s="154"/>
      <c r="B260" s="37" t="str">
        <f>②国語!B260</f>
        <v>7-15</v>
      </c>
      <c r="C260" s="47">
        <v>0</v>
      </c>
      <c r="D260" s="254"/>
      <c r="E260" s="253"/>
      <c r="F260" s="251"/>
      <c r="G260" s="253"/>
      <c r="H260" s="252"/>
      <c r="I260" s="591"/>
      <c r="J260" s="251"/>
      <c r="K260" s="251"/>
      <c r="L260" s="253"/>
      <c r="M260" s="255"/>
      <c r="N260" s="254"/>
      <c r="O260" s="253"/>
      <c r="P260" s="253"/>
      <c r="Q260" s="253"/>
      <c r="R260" s="252"/>
      <c r="S260" s="254"/>
      <c r="T260" s="251"/>
      <c r="U260" s="253"/>
      <c r="V260" s="251"/>
      <c r="W260" s="255"/>
      <c r="X260" s="387"/>
      <c r="Y260" s="253"/>
      <c r="Z260" s="253"/>
      <c r="AA260" s="253"/>
      <c r="AB260" s="255"/>
      <c r="AC260" s="591"/>
      <c r="AD260" s="253"/>
      <c r="AE260" s="251"/>
      <c r="AF260" s="253"/>
      <c r="AG260" s="252"/>
      <c r="AH260" s="461"/>
      <c r="AI260" s="253"/>
      <c r="AJ260" s="253"/>
      <c r="AK260" s="251"/>
      <c r="AL260" s="253"/>
      <c r="AM260" s="254"/>
      <c r="AN260" s="251"/>
      <c r="AO260" s="253"/>
      <c r="AP260" s="251"/>
      <c r="AQ260" s="252"/>
      <c r="AR260" s="48"/>
      <c r="AS260" s="165">
        <f t="shared" si="12"/>
        <v>0</v>
      </c>
      <c r="AT260" s="318">
        <f t="shared" si="13"/>
        <v>0</v>
      </c>
      <c r="AU260" s="69">
        <f t="shared" si="14"/>
        <v>0</v>
      </c>
      <c r="AV260" s="155">
        <f t="shared" si="15"/>
        <v>0</v>
      </c>
      <c r="AX260" s="24"/>
      <c r="AY260" s="24"/>
    </row>
    <row r="261" spans="1:51" ht="12" customHeight="1">
      <c r="A261" s="156"/>
      <c r="B261" s="5" t="str">
        <f>②国語!B261</f>
        <v>7-16</v>
      </c>
      <c r="C261" s="90">
        <v>1</v>
      </c>
      <c r="D261" s="244"/>
      <c r="E261" s="243"/>
      <c r="F261" s="241"/>
      <c r="G261" s="243"/>
      <c r="H261" s="242"/>
      <c r="I261" s="589"/>
      <c r="J261" s="241"/>
      <c r="K261" s="241"/>
      <c r="L261" s="243"/>
      <c r="M261" s="245"/>
      <c r="N261" s="244"/>
      <c r="O261" s="243"/>
      <c r="P261" s="243"/>
      <c r="Q261" s="243"/>
      <c r="R261" s="242"/>
      <c r="S261" s="244"/>
      <c r="T261" s="241"/>
      <c r="U261" s="243"/>
      <c r="V261" s="241"/>
      <c r="W261" s="245"/>
      <c r="X261" s="385"/>
      <c r="Y261" s="243"/>
      <c r="Z261" s="243"/>
      <c r="AA261" s="243"/>
      <c r="AB261" s="245"/>
      <c r="AC261" s="589"/>
      <c r="AD261" s="243"/>
      <c r="AE261" s="241"/>
      <c r="AF261" s="243"/>
      <c r="AG261" s="242"/>
      <c r="AH261" s="459"/>
      <c r="AI261" s="243"/>
      <c r="AJ261" s="243"/>
      <c r="AK261" s="241"/>
      <c r="AL261" s="243"/>
      <c r="AM261" s="244"/>
      <c r="AN261" s="241"/>
      <c r="AO261" s="243"/>
      <c r="AP261" s="241"/>
      <c r="AQ261" s="242"/>
      <c r="AR261" s="91"/>
      <c r="AS261" s="164">
        <f t="shared" si="12"/>
        <v>0</v>
      </c>
      <c r="AT261" s="317">
        <f t="shared" si="13"/>
        <v>0</v>
      </c>
      <c r="AU261" s="88">
        <f t="shared" si="14"/>
        <v>0</v>
      </c>
      <c r="AV261" s="152">
        <f t="shared" si="15"/>
        <v>0</v>
      </c>
      <c r="AX261" s="24"/>
      <c r="AY261" s="24"/>
    </row>
    <row r="262" spans="1:51" ht="12" customHeight="1">
      <c r="A262" s="153"/>
      <c r="B262" s="36" t="str">
        <f>②国語!B262</f>
        <v>7-17</v>
      </c>
      <c r="C262" s="40">
        <v>0</v>
      </c>
      <c r="D262" s="249"/>
      <c r="E262" s="248"/>
      <c r="F262" s="246"/>
      <c r="G262" s="248"/>
      <c r="H262" s="247"/>
      <c r="I262" s="590"/>
      <c r="J262" s="246"/>
      <c r="K262" s="246"/>
      <c r="L262" s="248"/>
      <c r="M262" s="250"/>
      <c r="N262" s="249"/>
      <c r="O262" s="248"/>
      <c r="P262" s="248"/>
      <c r="Q262" s="248"/>
      <c r="R262" s="247"/>
      <c r="S262" s="249"/>
      <c r="T262" s="246"/>
      <c r="U262" s="248"/>
      <c r="V262" s="246"/>
      <c r="W262" s="250"/>
      <c r="X262" s="386"/>
      <c r="Y262" s="248"/>
      <c r="Z262" s="248"/>
      <c r="AA262" s="248"/>
      <c r="AB262" s="250"/>
      <c r="AC262" s="590"/>
      <c r="AD262" s="248"/>
      <c r="AE262" s="246"/>
      <c r="AF262" s="248"/>
      <c r="AG262" s="247"/>
      <c r="AH262" s="460"/>
      <c r="AI262" s="248"/>
      <c r="AJ262" s="248"/>
      <c r="AK262" s="246"/>
      <c r="AL262" s="248"/>
      <c r="AM262" s="249"/>
      <c r="AN262" s="246"/>
      <c r="AO262" s="248"/>
      <c r="AP262" s="246"/>
      <c r="AQ262" s="247"/>
      <c r="AR262" s="41"/>
      <c r="AS262" s="164">
        <f t="shared" si="12"/>
        <v>0</v>
      </c>
      <c r="AT262" s="317">
        <f t="shared" si="13"/>
        <v>0</v>
      </c>
      <c r="AU262" s="88">
        <f t="shared" si="14"/>
        <v>0</v>
      </c>
      <c r="AV262" s="152">
        <f t="shared" si="15"/>
        <v>0</v>
      </c>
      <c r="AX262" s="24"/>
      <c r="AY262" s="24"/>
    </row>
    <row r="263" spans="1:51" ht="12" customHeight="1">
      <c r="A263" s="153"/>
      <c r="B263" s="36" t="str">
        <f>②国語!B263</f>
        <v>7-18</v>
      </c>
      <c r="C263" s="40">
        <v>1</v>
      </c>
      <c r="D263" s="249"/>
      <c r="E263" s="248"/>
      <c r="F263" s="246"/>
      <c r="G263" s="248"/>
      <c r="H263" s="247"/>
      <c r="I263" s="590"/>
      <c r="J263" s="246"/>
      <c r="K263" s="246"/>
      <c r="L263" s="248"/>
      <c r="M263" s="250"/>
      <c r="N263" s="249"/>
      <c r="O263" s="248"/>
      <c r="P263" s="248"/>
      <c r="Q263" s="248"/>
      <c r="R263" s="247"/>
      <c r="S263" s="249"/>
      <c r="T263" s="246"/>
      <c r="U263" s="248"/>
      <c r="V263" s="246"/>
      <c r="W263" s="250"/>
      <c r="X263" s="386"/>
      <c r="Y263" s="248"/>
      <c r="Z263" s="248"/>
      <c r="AA263" s="248"/>
      <c r="AB263" s="250"/>
      <c r="AC263" s="590"/>
      <c r="AD263" s="248"/>
      <c r="AE263" s="246"/>
      <c r="AF263" s="248"/>
      <c r="AG263" s="247"/>
      <c r="AH263" s="460"/>
      <c r="AI263" s="248"/>
      <c r="AJ263" s="248"/>
      <c r="AK263" s="246"/>
      <c r="AL263" s="248"/>
      <c r="AM263" s="249"/>
      <c r="AN263" s="246"/>
      <c r="AO263" s="248"/>
      <c r="AP263" s="246"/>
      <c r="AQ263" s="247"/>
      <c r="AR263" s="41"/>
      <c r="AS263" s="164">
        <f t="shared" ref="AS263:AS326" si="16">COUNTIF(D263:M263,1)*2+COUNTIF(N263:W263,1)*3+COUNTIF(X263:AG263,1)*2+COUNTIF(AH263:AQ263,1)*3</f>
        <v>0</v>
      </c>
      <c r="AT263" s="317">
        <f t="shared" ref="AT263:AT326" si="17">COUNTIF(D263:E263,1)*2+COUNTIF(G263:H263,1)*2+COUNTIF(L263,1)*2+COUNTIF(N263:S263,1)*3+COUNTIF(U263,1)*3+COUNTIF(X263:AA263,1)*2+COUNTIF(AD263,1)*2+COUNTIF(AF263:AG263,1)*2+COUNTIF(AI263:AJ263,1)*3+COUNTIF(AL263:AM263,1)*3+COUNTIF(AO263,1)*3+COUNTIF(AQ263,1)*3</f>
        <v>0</v>
      </c>
      <c r="AU263" s="88">
        <f t="shared" ref="AU263:AU326" si="18">COUNTIF(F263,1)*2+COUNTIF(I263:K263,1)*2+COUNTIF(M263,1)*2+COUNTIF(T263,1)*3+COUNTIF(V263:W263,1)*3+COUNTIF(AB263:AC263,1)*2+COUNTIF(AE263,1)*2+COUNTIF(AH263,1)*3+COUNTIF(AK263,1)*3+COUNTIF(AN263,1)*3+COUNTIF(AP263,1)*3</f>
        <v>0</v>
      </c>
      <c r="AV263" s="152">
        <f t="shared" ref="AV263:AV326" si="19">SUM(AT263:AU263)</f>
        <v>0</v>
      </c>
      <c r="AX263" s="24"/>
      <c r="AY263" s="24"/>
    </row>
    <row r="264" spans="1:51" ht="12" customHeight="1">
      <c r="A264" s="153"/>
      <c r="B264" s="36" t="str">
        <f>②国語!B264</f>
        <v>7-19</v>
      </c>
      <c r="C264" s="40">
        <v>0</v>
      </c>
      <c r="D264" s="249"/>
      <c r="E264" s="248"/>
      <c r="F264" s="246"/>
      <c r="G264" s="248"/>
      <c r="H264" s="247"/>
      <c r="I264" s="590"/>
      <c r="J264" s="246"/>
      <c r="K264" s="246"/>
      <c r="L264" s="248"/>
      <c r="M264" s="250"/>
      <c r="N264" s="249"/>
      <c r="O264" s="248"/>
      <c r="P264" s="248"/>
      <c r="Q264" s="248"/>
      <c r="R264" s="247"/>
      <c r="S264" s="249"/>
      <c r="T264" s="246"/>
      <c r="U264" s="248"/>
      <c r="V264" s="246"/>
      <c r="W264" s="250"/>
      <c r="X264" s="386"/>
      <c r="Y264" s="248"/>
      <c r="Z264" s="248"/>
      <c r="AA264" s="248"/>
      <c r="AB264" s="250"/>
      <c r="AC264" s="590"/>
      <c r="AD264" s="248"/>
      <c r="AE264" s="246"/>
      <c r="AF264" s="248"/>
      <c r="AG264" s="247"/>
      <c r="AH264" s="460"/>
      <c r="AI264" s="248"/>
      <c r="AJ264" s="248"/>
      <c r="AK264" s="246"/>
      <c r="AL264" s="248"/>
      <c r="AM264" s="249"/>
      <c r="AN264" s="246"/>
      <c r="AO264" s="248"/>
      <c r="AP264" s="246"/>
      <c r="AQ264" s="247"/>
      <c r="AR264" s="41"/>
      <c r="AS264" s="164">
        <f t="shared" si="16"/>
        <v>0</v>
      </c>
      <c r="AT264" s="317">
        <f t="shared" si="17"/>
        <v>0</v>
      </c>
      <c r="AU264" s="88">
        <f t="shared" si="18"/>
        <v>0</v>
      </c>
      <c r="AV264" s="152">
        <f t="shared" si="19"/>
        <v>0</v>
      </c>
      <c r="AX264" s="24"/>
      <c r="AY264" s="24"/>
    </row>
    <row r="265" spans="1:51" ht="12" customHeight="1" thickBot="1">
      <c r="A265" s="157"/>
      <c r="B265" s="6" t="str">
        <f>②国語!B265</f>
        <v>7-20</v>
      </c>
      <c r="C265" s="1">
        <v>1</v>
      </c>
      <c r="D265" s="201"/>
      <c r="E265" s="199"/>
      <c r="F265" s="197"/>
      <c r="G265" s="199"/>
      <c r="H265" s="200"/>
      <c r="I265" s="592"/>
      <c r="J265" s="197"/>
      <c r="K265" s="197"/>
      <c r="L265" s="199"/>
      <c r="M265" s="198"/>
      <c r="N265" s="201"/>
      <c r="O265" s="199"/>
      <c r="P265" s="199"/>
      <c r="Q265" s="199"/>
      <c r="R265" s="200"/>
      <c r="S265" s="201"/>
      <c r="T265" s="197"/>
      <c r="U265" s="199"/>
      <c r="V265" s="197"/>
      <c r="W265" s="198"/>
      <c r="X265" s="388"/>
      <c r="Y265" s="199"/>
      <c r="Z265" s="199"/>
      <c r="AA265" s="199"/>
      <c r="AB265" s="198"/>
      <c r="AC265" s="592"/>
      <c r="AD265" s="199"/>
      <c r="AE265" s="197"/>
      <c r="AF265" s="199"/>
      <c r="AG265" s="200"/>
      <c r="AH265" s="462"/>
      <c r="AI265" s="199"/>
      <c r="AJ265" s="199"/>
      <c r="AK265" s="197"/>
      <c r="AL265" s="199"/>
      <c r="AM265" s="201"/>
      <c r="AN265" s="197"/>
      <c r="AO265" s="199"/>
      <c r="AP265" s="197"/>
      <c r="AQ265" s="200"/>
      <c r="AR265" s="109"/>
      <c r="AS265" s="166">
        <f t="shared" si="16"/>
        <v>0</v>
      </c>
      <c r="AT265" s="319">
        <f t="shared" si="17"/>
        <v>0</v>
      </c>
      <c r="AU265" s="67">
        <f t="shared" si="18"/>
        <v>0</v>
      </c>
      <c r="AV265" s="158">
        <f t="shared" si="19"/>
        <v>0</v>
      </c>
      <c r="AX265" s="24"/>
      <c r="AY265" s="24"/>
    </row>
    <row r="266" spans="1:51" ht="12" customHeight="1">
      <c r="A266" s="159"/>
      <c r="B266" s="4" t="str">
        <f>②国語!B266</f>
        <v>7-21</v>
      </c>
      <c r="C266" s="90">
        <v>0</v>
      </c>
      <c r="D266" s="244"/>
      <c r="E266" s="243"/>
      <c r="F266" s="241"/>
      <c r="G266" s="243"/>
      <c r="H266" s="242"/>
      <c r="I266" s="589"/>
      <c r="J266" s="241"/>
      <c r="K266" s="241"/>
      <c r="L266" s="243"/>
      <c r="M266" s="245"/>
      <c r="N266" s="244"/>
      <c r="O266" s="243"/>
      <c r="P266" s="243"/>
      <c r="Q266" s="243"/>
      <c r="R266" s="242"/>
      <c r="S266" s="244"/>
      <c r="T266" s="241"/>
      <c r="U266" s="243"/>
      <c r="V266" s="241"/>
      <c r="W266" s="245"/>
      <c r="X266" s="385"/>
      <c r="Y266" s="243"/>
      <c r="Z266" s="243"/>
      <c r="AA266" s="243"/>
      <c r="AB266" s="245"/>
      <c r="AC266" s="589"/>
      <c r="AD266" s="243"/>
      <c r="AE266" s="241"/>
      <c r="AF266" s="243"/>
      <c r="AG266" s="242"/>
      <c r="AH266" s="459"/>
      <c r="AI266" s="243"/>
      <c r="AJ266" s="243"/>
      <c r="AK266" s="241"/>
      <c r="AL266" s="243"/>
      <c r="AM266" s="244"/>
      <c r="AN266" s="241"/>
      <c r="AO266" s="243"/>
      <c r="AP266" s="241"/>
      <c r="AQ266" s="242"/>
      <c r="AR266" s="91"/>
      <c r="AS266" s="164">
        <f t="shared" si="16"/>
        <v>0</v>
      </c>
      <c r="AT266" s="317">
        <f t="shared" si="17"/>
        <v>0</v>
      </c>
      <c r="AU266" s="88">
        <f t="shared" si="18"/>
        <v>0</v>
      </c>
      <c r="AV266" s="152">
        <f t="shared" si="19"/>
        <v>0</v>
      </c>
      <c r="AX266" s="24"/>
      <c r="AY266" s="52"/>
    </row>
    <row r="267" spans="1:51" ht="12" customHeight="1">
      <c r="A267" s="153"/>
      <c r="B267" s="36" t="str">
        <f>②国語!B267</f>
        <v>7-22</v>
      </c>
      <c r="C267" s="40">
        <v>1</v>
      </c>
      <c r="D267" s="249"/>
      <c r="E267" s="248"/>
      <c r="F267" s="246"/>
      <c r="G267" s="248"/>
      <c r="H267" s="247"/>
      <c r="I267" s="590"/>
      <c r="J267" s="246"/>
      <c r="K267" s="246"/>
      <c r="L267" s="248"/>
      <c r="M267" s="250"/>
      <c r="N267" s="249"/>
      <c r="O267" s="248"/>
      <c r="P267" s="248"/>
      <c r="Q267" s="248"/>
      <c r="R267" s="247"/>
      <c r="S267" s="249"/>
      <c r="T267" s="246"/>
      <c r="U267" s="248"/>
      <c r="V267" s="246"/>
      <c r="W267" s="250"/>
      <c r="X267" s="386"/>
      <c r="Y267" s="248"/>
      <c r="Z267" s="248"/>
      <c r="AA267" s="248"/>
      <c r="AB267" s="250"/>
      <c r="AC267" s="590"/>
      <c r="AD267" s="248"/>
      <c r="AE267" s="246"/>
      <c r="AF267" s="248"/>
      <c r="AG267" s="247"/>
      <c r="AH267" s="460"/>
      <c r="AI267" s="248"/>
      <c r="AJ267" s="248"/>
      <c r="AK267" s="246"/>
      <c r="AL267" s="248"/>
      <c r="AM267" s="249"/>
      <c r="AN267" s="246"/>
      <c r="AO267" s="248"/>
      <c r="AP267" s="246"/>
      <c r="AQ267" s="247"/>
      <c r="AR267" s="41"/>
      <c r="AS267" s="164">
        <f t="shared" si="16"/>
        <v>0</v>
      </c>
      <c r="AT267" s="317">
        <f t="shared" si="17"/>
        <v>0</v>
      </c>
      <c r="AU267" s="88">
        <f t="shared" si="18"/>
        <v>0</v>
      </c>
      <c r="AV267" s="152">
        <f t="shared" si="19"/>
        <v>0</v>
      </c>
      <c r="AX267" s="3"/>
      <c r="AY267" s="3"/>
    </row>
    <row r="268" spans="1:51" ht="12" customHeight="1">
      <c r="A268" s="153"/>
      <c r="B268" s="36" t="str">
        <f>②国語!B268</f>
        <v>7-23</v>
      </c>
      <c r="C268" s="40">
        <v>0</v>
      </c>
      <c r="D268" s="249"/>
      <c r="E268" s="248"/>
      <c r="F268" s="246"/>
      <c r="G268" s="248"/>
      <c r="H268" s="247"/>
      <c r="I268" s="590"/>
      <c r="J268" s="246"/>
      <c r="K268" s="246"/>
      <c r="L268" s="248"/>
      <c r="M268" s="250"/>
      <c r="N268" s="249"/>
      <c r="O268" s="248"/>
      <c r="P268" s="248"/>
      <c r="Q268" s="248"/>
      <c r="R268" s="247"/>
      <c r="S268" s="249"/>
      <c r="T268" s="246"/>
      <c r="U268" s="248"/>
      <c r="V268" s="246"/>
      <c r="W268" s="250"/>
      <c r="X268" s="386"/>
      <c r="Y268" s="248"/>
      <c r="Z268" s="248"/>
      <c r="AA268" s="248"/>
      <c r="AB268" s="250"/>
      <c r="AC268" s="590"/>
      <c r="AD268" s="248"/>
      <c r="AE268" s="246"/>
      <c r="AF268" s="248"/>
      <c r="AG268" s="247"/>
      <c r="AH268" s="460"/>
      <c r="AI268" s="248"/>
      <c r="AJ268" s="248"/>
      <c r="AK268" s="246"/>
      <c r="AL268" s="248"/>
      <c r="AM268" s="249"/>
      <c r="AN268" s="246"/>
      <c r="AO268" s="248"/>
      <c r="AP268" s="246"/>
      <c r="AQ268" s="247"/>
      <c r="AR268" s="41"/>
      <c r="AS268" s="164">
        <f t="shared" si="16"/>
        <v>0</v>
      </c>
      <c r="AT268" s="317">
        <f t="shared" si="17"/>
        <v>0</v>
      </c>
      <c r="AU268" s="88">
        <f t="shared" si="18"/>
        <v>0</v>
      </c>
      <c r="AV268" s="152">
        <f t="shared" si="19"/>
        <v>0</v>
      </c>
    </row>
    <row r="269" spans="1:51" ht="12" customHeight="1">
      <c r="A269" s="153"/>
      <c r="B269" s="36" t="str">
        <f>②国語!B269</f>
        <v>7-24</v>
      </c>
      <c r="C269" s="40">
        <v>1</v>
      </c>
      <c r="D269" s="249"/>
      <c r="E269" s="248"/>
      <c r="F269" s="246"/>
      <c r="G269" s="248"/>
      <c r="H269" s="247"/>
      <c r="I269" s="590"/>
      <c r="J269" s="246"/>
      <c r="K269" s="246"/>
      <c r="L269" s="248"/>
      <c r="M269" s="250"/>
      <c r="N269" s="249"/>
      <c r="O269" s="248"/>
      <c r="P269" s="248"/>
      <c r="Q269" s="248"/>
      <c r="R269" s="247"/>
      <c r="S269" s="249"/>
      <c r="T269" s="246"/>
      <c r="U269" s="248"/>
      <c r="V269" s="246"/>
      <c r="W269" s="250"/>
      <c r="X269" s="386"/>
      <c r="Y269" s="248"/>
      <c r="Z269" s="248"/>
      <c r="AA269" s="248"/>
      <c r="AB269" s="250"/>
      <c r="AC269" s="590"/>
      <c r="AD269" s="248"/>
      <c r="AE269" s="246"/>
      <c r="AF269" s="248"/>
      <c r="AG269" s="247"/>
      <c r="AH269" s="460"/>
      <c r="AI269" s="248"/>
      <c r="AJ269" s="248"/>
      <c r="AK269" s="246"/>
      <c r="AL269" s="248"/>
      <c r="AM269" s="249"/>
      <c r="AN269" s="246"/>
      <c r="AO269" s="248"/>
      <c r="AP269" s="246"/>
      <c r="AQ269" s="247"/>
      <c r="AR269" s="41"/>
      <c r="AS269" s="164">
        <f t="shared" si="16"/>
        <v>0</v>
      </c>
      <c r="AT269" s="317">
        <f t="shared" si="17"/>
        <v>0</v>
      </c>
      <c r="AU269" s="88">
        <f t="shared" si="18"/>
        <v>0</v>
      </c>
      <c r="AV269" s="152">
        <f t="shared" si="19"/>
        <v>0</v>
      </c>
      <c r="AX269" s="3"/>
    </row>
    <row r="270" spans="1:51" ht="12" customHeight="1" thickBot="1">
      <c r="A270" s="154"/>
      <c r="B270" s="37" t="str">
        <f>②国語!B270</f>
        <v>7-25</v>
      </c>
      <c r="C270" s="47">
        <v>0</v>
      </c>
      <c r="D270" s="254"/>
      <c r="E270" s="253"/>
      <c r="F270" s="251"/>
      <c r="G270" s="253"/>
      <c r="H270" s="252"/>
      <c r="I270" s="591"/>
      <c r="J270" s="251"/>
      <c r="K270" s="251"/>
      <c r="L270" s="253"/>
      <c r="M270" s="255"/>
      <c r="N270" s="254"/>
      <c r="O270" s="253"/>
      <c r="P270" s="253"/>
      <c r="Q270" s="253"/>
      <c r="R270" s="252"/>
      <c r="S270" s="254"/>
      <c r="T270" s="251"/>
      <c r="U270" s="253"/>
      <c r="V270" s="251"/>
      <c r="W270" s="255"/>
      <c r="X270" s="387"/>
      <c r="Y270" s="253"/>
      <c r="Z270" s="253"/>
      <c r="AA270" s="253"/>
      <c r="AB270" s="255"/>
      <c r="AC270" s="591"/>
      <c r="AD270" s="253"/>
      <c r="AE270" s="251"/>
      <c r="AF270" s="253"/>
      <c r="AG270" s="252"/>
      <c r="AH270" s="461"/>
      <c r="AI270" s="253"/>
      <c r="AJ270" s="253"/>
      <c r="AK270" s="251"/>
      <c r="AL270" s="253"/>
      <c r="AM270" s="254"/>
      <c r="AN270" s="251"/>
      <c r="AO270" s="253"/>
      <c r="AP270" s="251"/>
      <c r="AQ270" s="252"/>
      <c r="AR270" s="48"/>
      <c r="AS270" s="165">
        <f t="shared" si="16"/>
        <v>0</v>
      </c>
      <c r="AT270" s="318">
        <f t="shared" si="17"/>
        <v>0</v>
      </c>
      <c r="AU270" s="69">
        <f t="shared" si="18"/>
        <v>0</v>
      </c>
      <c r="AV270" s="155">
        <f t="shared" si="19"/>
        <v>0</v>
      </c>
      <c r="AX270" s="7"/>
      <c r="AY270" s="7"/>
    </row>
    <row r="271" spans="1:51" ht="12" customHeight="1">
      <c r="A271" s="156"/>
      <c r="B271" s="5" t="str">
        <f>②国語!B271</f>
        <v>7-26</v>
      </c>
      <c r="C271" s="90">
        <v>1</v>
      </c>
      <c r="D271" s="244"/>
      <c r="E271" s="243"/>
      <c r="F271" s="241"/>
      <c r="G271" s="243"/>
      <c r="H271" s="242"/>
      <c r="I271" s="589"/>
      <c r="J271" s="241"/>
      <c r="K271" s="241"/>
      <c r="L271" s="243"/>
      <c r="M271" s="245"/>
      <c r="N271" s="244"/>
      <c r="O271" s="243"/>
      <c r="P271" s="243"/>
      <c r="Q271" s="243"/>
      <c r="R271" s="242"/>
      <c r="S271" s="244"/>
      <c r="T271" s="241"/>
      <c r="U271" s="243"/>
      <c r="V271" s="241"/>
      <c r="W271" s="245"/>
      <c r="X271" s="385"/>
      <c r="Y271" s="243"/>
      <c r="Z271" s="243"/>
      <c r="AA271" s="243"/>
      <c r="AB271" s="245"/>
      <c r="AC271" s="589"/>
      <c r="AD271" s="243"/>
      <c r="AE271" s="241"/>
      <c r="AF271" s="243"/>
      <c r="AG271" s="242"/>
      <c r="AH271" s="459"/>
      <c r="AI271" s="243"/>
      <c r="AJ271" s="243"/>
      <c r="AK271" s="241"/>
      <c r="AL271" s="243"/>
      <c r="AM271" s="244"/>
      <c r="AN271" s="241"/>
      <c r="AO271" s="243"/>
      <c r="AP271" s="241"/>
      <c r="AQ271" s="242"/>
      <c r="AR271" s="91"/>
      <c r="AS271" s="164">
        <f t="shared" si="16"/>
        <v>0</v>
      </c>
      <c r="AT271" s="317">
        <f t="shared" si="17"/>
        <v>0</v>
      </c>
      <c r="AU271" s="88">
        <f t="shared" si="18"/>
        <v>0</v>
      </c>
      <c r="AV271" s="152">
        <f t="shared" si="19"/>
        <v>0</v>
      </c>
      <c r="AX271" s="7"/>
      <c r="AY271" s="7"/>
    </row>
    <row r="272" spans="1:51" ht="12" customHeight="1">
      <c r="A272" s="153"/>
      <c r="B272" s="36" t="str">
        <f>②国語!B272</f>
        <v>7-27</v>
      </c>
      <c r="C272" s="40">
        <v>0</v>
      </c>
      <c r="D272" s="249"/>
      <c r="E272" s="248"/>
      <c r="F272" s="246"/>
      <c r="G272" s="248"/>
      <c r="H272" s="247"/>
      <c r="I272" s="590"/>
      <c r="J272" s="246"/>
      <c r="K272" s="246"/>
      <c r="L272" s="248"/>
      <c r="M272" s="250"/>
      <c r="N272" s="249"/>
      <c r="O272" s="248"/>
      <c r="P272" s="248"/>
      <c r="Q272" s="248"/>
      <c r="R272" s="247"/>
      <c r="S272" s="249"/>
      <c r="T272" s="246"/>
      <c r="U272" s="248"/>
      <c r="V272" s="246"/>
      <c r="W272" s="250"/>
      <c r="X272" s="386"/>
      <c r="Y272" s="248"/>
      <c r="Z272" s="248"/>
      <c r="AA272" s="248"/>
      <c r="AB272" s="250"/>
      <c r="AC272" s="590"/>
      <c r="AD272" s="248"/>
      <c r="AE272" s="246"/>
      <c r="AF272" s="248"/>
      <c r="AG272" s="247"/>
      <c r="AH272" s="460"/>
      <c r="AI272" s="248"/>
      <c r="AJ272" s="248"/>
      <c r="AK272" s="246"/>
      <c r="AL272" s="248"/>
      <c r="AM272" s="249"/>
      <c r="AN272" s="246"/>
      <c r="AO272" s="248"/>
      <c r="AP272" s="246"/>
      <c r="AQ272" s="247"/>
      <c r="AR272" s="41"/>
      <c r="AS272" s="164">
        <f t="shared" si="16"/>
        <v>0</v>
      </c>
      <c r="AT272" s="317">
        <f t="shared" si="17"/>
        <v>0</v>
      </c>
      <c r="AU272" s="88">
        <f t="shared" si="18"/>
        <v>0</v>
      </c>
      <c r="AV272" s="152">
        <f t="shared" si="19"/>
        <v>0</v>
      </c>
      <c r="AX272" s="7"/>
      <c r="AY272" s="7"/>
    </row>
    <row r="273" spans="1:51" ht="12" customHeight="1">
      <c r="A273" s="153"/>
      <c r="B273" s="36" t="str">
        <f>②国語!B273</f>
        <v>7-28</v>
      </c>
      <c r="C273" s="40">
        <v>1</v>
      </c>
      <c r="D273" s="249"/>
      <c r="E273" s="248"/>
      <c r="F273" s="246"/>
      <c r="G273" s="248"/>
      <c r="H273" s="247"/>
      <c r="I273" s="590"/>
      <c r="J273" s="246"/>
      <c r="K273" s="246"/>
      <c r="L273" s="248"/>
      <c r="M273" s="250"/>
      <c r="N273" s="249"/>
      <c r="O273" s="248"/>
      <c r="P273" s="248"/>
      <c r="Q273" s="248"/>
      <c r="R273" s="247"/>
      <c r="S273" s="249"/>
      <c r="T273" s="246"/>
      <c r="U273" s="248"/>
      <c r="V273" s="246"/>
      <c r="W273" s="250"/>
      <c r="X273" s="386"/>
      <c r="Y273" s="248"/>
      <c r="Z273" s="248"/>
      <c r="AA273" s="248"/>
      <c r="AB273" s="250"/>
      <c r="AC273" s="590"/>
      <c r="AD273" s="248"/>
      <c r="AE273" s="246"/>
      <c r="AF273" s="248"/>
      <c r="AG273" s="247"/>
      <c r="AH273" s="460"/>
      <c r="AI273" s="248"/>
      <c r="AJ273" s="248"/>
      <c r="AK273" s="246"/>
      <c r="AL273" s="248"/>
      <c r="AM273" s="249"/>
      <c r="AN273" s="246"/>
      <c r="AO273" s="248"/>
      <c r="AP273" s="246"/>
      <c r="AQ273" s="247"/>
      <c r="AR273" s="41"/>
      <c r="AS273" s="164">
        <f t="shared" si="16"/>
        <v>0</v>
      </c>
      <c r="AT273" s="317">
        <f t="shared" si="17"/>
        <v>0</v>
      </c>
      <c r="AU273" s="88">
        <f t="shared" si="18"/>
        <v>0</v>
      </c>
      <c r="AV273" s="152">
        <f t="shared" si="19"/>
        <v>0</v>
      </c>
    </row>
    <row r="274" spans="1:51" ht="12" customHeight="1">
      <c r="A274" s="153"/>
      <c r="B274" s="36" t="str">
        <f>②国語!B274</f>
        <v>7-29</v>
      </c>
      <c r="C274" s="40">
        <v>0</v>
      </c>
      <c r="D274" s="249"/>
      <c r="E274" s="248"/>
      <c r="F274" s="246"/>
      <c r="G274" s="248"/>
      <c r="H274" s="247"/>
      <c r="I274" s="590"/>
      <c r="J274" s="246"/>
      <c r="K274" s="246"/>
      <c r="L274" s="248"/>
      <c r="M274" s="250"/>
      <c r="N274" s="249"/>
      <c r="O274" s="248"/>
      <c r="P274" s="248"/>
      <c r="Q274" s="248"/>
      <c r="R274" s="247"/>
      <c r="S274" s="249"/>
      <c r="T274" s="246"/>
      <c r="U274" s="248"/>
      <c r="V274" s="246"/>
      <c r="W274" s="250"/>
      <c r="X274" s="386"/>
      <c r="Y274" s="248"/>
      <c r="Z274" s="248"/>
      <c r="AA274" s="248"/>
      <c r="AB274" s="250"/>
      <c r="AC274" s="590"/>
      <c r="AD274" s="248"/>
      <c r="AE274" s="246"/>
      <c r="AF274" s="248"/>
      <c r="AG274" s="247"/>
      <c r="AH274" s="460"/>
      <c r="AI274" s="248"/>
      <c r="AJ274" s="248"/>
      <c r="AK274" s="246"/>
      <c r="AL274" s="248"/>
      <c r="AM274" s="249"/>
      <c r="AN274" s="246"/>
      <c r="AO274" s="248"/>
      <c r="AP274" s="246"/>
      <c r="AQ274" s="247"/>
      <c r="AR274" s="41"/>
      <c r="AS274" s="164">
        <f t="shared" si="16"/>
        <v>0</v>
      </c>
      <c r="AT274" s="317">
        <f t="shared" si="17"/>
        <v>0</v>
      </c>
      <c r="AU274" s="88">
        <f t="shared" si="18"/>
        <v>0</v>
      </c>
      <c r="AV274" s="152">
        <f t="shared" si="19"/>
        <v>0</v>
      </c>
    </row>
    <row r="275" spans="1:51" ht="12" customHeight="1" thickBot="1">
      <c r="A275" s="157"/>
      <c r="B275" s="6" t="str">
        <f>②国語!B275</f>
        <v>7-30</v>
      </c>
      <c r="C275" s="1">
        <v>1</v>
      </c>
      <c r="D275" s="201"/>
      <c r="E275" s="199"/>
      <c r="F275" s="197"/>
      <c r="G275" s="199"/>
      <c r="H275" s="200"/>
      <c r="I275" s="592"/>
      <c r="J275" s="197"/>
      <c r="K275" s="197"/>
      <c r="L275" s="199"/>
      <c r="M275" s="198"/>
      <c r="N275" s="201"/>
      <c r="O275" s="199"/>
      <c r="P275" s="199"/>
      <c r="Q275" s="199"/>
      <c r="R275" s="200"/>
      <c r="S275" s="201"/>
      <c r="T275" s="197"/>
      <c r="U275" s="199"/>
      <c r="V275" s="197"/>
      <c r="W275" s="198"/>
      <c r="X275" s="388"/>
      <c r="Y275" s="199"/>
      <c r="Z275" s="199"/>
      <c r="AA275" s="199"/>
      <c r="AB275" s="198"/>
      <c r="AC275" s="592"/>
      <c r="AD275" s="199"/>
      <c r="AE275" s="197"/>
      <c r="AF275" s="199"/>
      <c r="AG275" s="200"/>
      <c r="AH275" s="462"/>
      <c r="AI275" s="199"/>
      <c r="AJ275" s="199"/>
      <c r="AK275" s="197"/>
      <c r="AL275" s="199"/>
      <c r="AM275" s="201"/>
      <c r="AN275" s="197"/>
      <c r="AO275" s="199"/>
      <c r="AP275" s="197"/>
      <c r="AQ275" s="200"/>
      <c r="AR275" s="109"/>
      <c r="AS275" s="166">
        <f t="shared" si="16"/>
        <v>0</v>
      </c>
      <c r="AT275" s="319">
        <f t="shared" si="17"/>
        <v>0</v>
      </c>
      <c r="AU275" s="67">
        <f t="shared" si="18"/>
        <v>0</v>
      </c>
      <c r="AV275" s="158">
        <f t="shared" si="19"/>
        <v>0</v>
      </c>
    </row>
    <row r="276" spans="1:51" ht="12" customHeight="1">
      <c r="A276" s="159"/>
      <c r="B276" s="4" t="str">
        <f>②国語!B276</f>
        <v>7-31</v>
      </c>
      <c r="C276" s="170">
        <v>0</v>
      </c>
      <c r="D276" s="244"/>
      <c r="E276" s="243"/>
      <c r="F276" s="241"/>
      <c r="G276" s="243"/>
      <c r="H276" s="242"/>
      <c r="I276" s="589"/>
      <c r="J276" s="241"/>
      <c r="K276" s="241"/>
      <c r="L276" s="243"/>
      <c r="M276" s="245"/>
      <c r="N276" s="244"/>
      <c r="O276" s="243"/>
      <c r="P276" s="243"/>
      <c r="Q276" s="243"/>
      <c r="R276" s="242"/>
      <c r="S276" s="244"/>
      <c r="T276" s="241"/>
      <c r="U276" s="243"/>
      <c r="V276" s="241"/>
      <c r="W276" s="245"/>
      <c r="X276" s="385"/>
      <c r="Y276" s="243"/>
      <c r="Z276" s="243"/>
      <c r="AA276" s="243"/>
      <c r="AB276" s="245"/>
      <c r="AC276" s="589"/>
      <c r="AD276" s="243"/>
      <c r="AE276" s="241"/>
      <c r="AF276" s="243"/>
      <c r="AG276" s="242"/>
      <c r="AH276" s="459"/>
      <c r="AI276" s="243"/>
      <c r="AJ276" s="243"/>
      <c r="AK276" s="241"/>
      <c r="AL276" s="243"/>
      <c r="AM276" s="244"/>
      <c r="AN276" s="241"/>
      <c r="AO276" s="243"/>
      <c r="AP276" s="241"/>
      <c r="AQ276" s="242"/>
      <c r="AR276" s="171"/>
      <c r="AS276" s="164">
        <f t="shared" si="16"/>
        <v>0</v>
      </c>
      <c r="AT276" s="317">
        <f t="shared" si="17"/>
        <v>0</v>
      </c>
      <c r="AU276" s="88">
        <f t="shared" si="18"/>
        <v>0</v>
      </c>
      <c r="AV276" s="152">
        <f t="shared" si="19"/>
        <v>0</v>
      </c>
    </row>
    <row r="277" spans="1:51" ht="12" customHeight="1">
      <c r="A277" s="153"/>
      <c r="B277" s="36" t="str">
        <f>②国語!B277</f>
        <v>7-32</v>
      </c>
      <c r="C277" s="40">
        <v>1</v>
      </c>
      <c r="D277" s="249"/>
      <c r="E277" s="248"/>
      <c r="F277" s="246"/>
      <c r="G277" s="248"/>
      <c r="H277" s="247"/>
      <c r="I277" s="590"/>
      <c r="J277" s="246"/>
      <c r="K277" s="246"/>
      <c r="L277" s="248"/>
      <c r="M277" s="250"/>
      <c r="N277" s="249"/>
      <c r="O277" s="248"/>
      <c r="P277" s="248"/>
      <c r="Q277" s="248"/>
      <c r="R277" s="247"/>
      <c r="S277" s="249"/>
      <c r="T277" s="246"/>
      <c r="U277" s="248"/>
      <c r="V277" s="246"/>
      <c r="W277" s="250"/>
      <c r="X277" s="386"/>
      <c r="Y277" s="248"/>
      <c r="Z277" s="248"/>
      <c r="AA277" s="248"/>
      <c r="AB277" s="250"/>
      <c r="AC277" s="590"/>
      <c r="AD277" s="248"/>
      <c r="AE277" s="246"/>
      <c r="AF277" s="248"/>
      <c r="AG277" s="247"/>
      <c r="AH277" s="460"/>
      <c r="AI277" s="248"/>
      <c r="AJ277" s="248"/>
      <c r="AK277" s="246"/>
      <c r="AL277" s="248"/>
      <c r="AM277" s="249"/>
      <c r="AN277" s="246"/>
      <c r="AO277" s="248"/>
      <c r="AP277" s="246"/>
      <c r="AQ277" s="247"/>
      <c r="AR277" s="41"/>
      <c r="AS277" s="164">
        <f t="shared" si="16"/>
        <v>0</v>
      </c>
      <c r="AT277" s="317">
        <f t="shared" si="17"/>
        <v>0</v>
      </c>
      <c r="AU277" s="88">
        <f t="shared" si="18"/>
        <v>0</v>
      </c>
      <c r="AV277" s="152">
        <f t="shared" si="19"/>
        <v>0</v>
      </c>
    </row>
    <row r="278" spans="1:51" ht="12" customHeight="1">
      <c r="A278" s="153"/>
      <c r="B278" s="36" t="str">
        <f>②国語!B278</f>
        <v>7-33</v>
      </c>
      <c r="C278" s="40">
        <v>0</v>
      </c>
      <c r="D278" s="249"/>
      <c r="E278" s="248"/>
      <c r="F278" s="246"/>
      <c r="G278" s="248"/>
      <c r="H278" s="247"/>
      <c r="I278" s="590"/>
      <c r="J278" s="246"/>
      <c r="K278" s="246"/>
      <c r="L278" s="248"/>
      <c r="M278" s="250"/>
      <c r="N278" s="249"/>
      <c r="O278" s="248"/>
      <c r="P278" s="248"/>
      <c r="Q278" s="248"/>
      <c r="R278" s="247"/>
      <c r="S278" s="249"/>
      <c r="T278" s="246"/>
      <c r="U278" s="248"/>
      <c r="V278" s="246"/>
      <c r="W278" s="250"/>
      <c r="X278" s="386"/>
      <c r="Y278" s="248"/>
      <c r="Z278" s="248"/>
      <c r="AA278" s="248"/>
      <c r="AB278" s="250"/>
      <c r="AC278" s="590"/>
      <c r="AD278" s="248"/>
      <c r="AE278" s="246"/>
      <c r="AF278" s="248"/>
      <c r="AG278" s="247"/>
      <c r="AH278" s="460"/>
      <c r="AI278" s="248"/>
      <c r="AJ278" s="248"/>
      <c r="AK278" s="246"/>
      <c r="AL278" s="248"/>
      <c r="AM278" s="249"/>
      <c r="AN278" s="246"/>
      <c r="AO278" s="248"/>
      <c r="AP278" s="246"/>
      <c r="AQ278" s="247"/>
      <c r="AR278" s="41"/>
      <c r="AS278" s="164">
        <f t="shared" si="16"/>
        <v>0</v>
      </c>
      <c r="AT278" s="317">
        <f t="shared" si="17"/>
        <v>0</v>
      </c>
      <c r="AU278" s="88">
        <f t="shared" si="18"/>
        <v>0</v>
      </c>
      <c r="AV278" s="152">
        <f t="shared" si="19"/>
        <v>0</v>
      </c>
    </row>
    <row r="279" spans="1:51" ht="12" customHeight="1">
      <c r="A279" s="153"/>
      <c r="B279" s="36" t="str">
        <f>②国語!B279</f>
        <v>7-34</v>
      </c>
      <c r="C279" s="40">
        <v>1</v>
      </c>
      <c r="D279" s="249"/>
      <c r="E279" s="248"/>
      <c r="F279" s="246"/>
      <c r="G279" s="248"/>
      <c r="H279" s="247"/>
      <c r="I279" s="590"/>
      <c r="J279" s="246"/>
      <c r="K279" s="246"/>
      <c r="L279" s="248"/>
      <c r="M279" s="250"/>
      <c r="N279" s="249"/>
      <c r="O279" s="248"/>
      <c r="P279" s="248"/>
      <c r="Q279" s="248"/>
      <c r="R279" s="247"/>
      <c r="S279" s="249"/>
      <c r="T279" s="246"/>
      <c r="U279" s="248"/>
      <c r="V279" s="246"/>
      <c r="W279" s="250"/>
      <c r="X279" s="386"/>
      <c r="Y279" s="248"/>
      <c r="Z279" s="248"/>
      <c r="AA279" s="248"/>
      <c r="AB279" s="250"/>
      <c r="AC279" s="590"/>
      <c r="AD279" s="248"/>
      <c r="AE279" s="246"/>
      <c r="AF279" s="248"/>
      <c r="AG279" s="247"/>
      <c r="AH279" s="460"/>
      <c r="AI279" s="248"/>
      <c r="AJ279" s="248"/>
      <c r="AK279" s="246"/>
      <c r="AL279" s="248"/>
      <c r="AM279" s="249"/>
      <c r="AN279" s="246"/>
      <c r="AO279" s="248"/>
      <c r="AP279" s="246"/>
      <c r="AQ279" s="247"/>
      <c r="AR279" s="41"/>
      <c r="AS279" s="164">
        <f t="shared" si="16"/>
        <v>0</v>
      </c>
      <c r="AT279" s="317">
        <f t="shared" si="17"/>
        <v>0</v>
      </c>
      <c r="AU279" s="88">
        <f t="shared" si="18"/>
        <v>0</v>
      </c>
      <c r="AV279" s="152">
        <f t="shared" si="19"/>
        <v>0</v>
      </c>
    </row>
    <row r="280" spans="1:51" ht="12" customHeight="1" thickBot="1">
      <c r="A280" s="154"/>
      <c r="B280" s="37" t="str">
        <f>②国語!B280</f>
        <v>7-35</v>
      </c>
      <c r="C280" s="47">
        <v>0</v>
      </c>
      <c r="D280" s="254"/>
      <c r="E280" s="253"/>
      <c r="F280" s="251"/>
      <c r="G280" s="253"/>
      <c r="H280" s="252"/>
      <c r="I280" s="591"/>
      <c r="J280" s="251"/>
      <c r="K280" s="251"/>
      <c r="L280" s="253"/>
      <c r="M280" s="255"/>
      <c r="N280" s="254"/>
      <c r="O280" s="253"/>
      <c r="P280" s="253"/>
      <c r="Q280" s="253"/>
      <c r="R280" s="252"/>
      <c r="S280" s="254"/>
      <c r="T280" s="251"/>
      <c r="U280" s="253"/>
      <c r="V280" s="251"/>
      <c r="W280" s="255"/>
      <c r="X280" s="387"/>
      <c r="Y280" s="253"/>
      <c r="Z280" s="253"/>
      <c r="AA280" s="253"/>
      <c r="AB280" s="255"/>
      <c r="AC280" s="591"/>
      <c r="AD280" s="253"/>
      <c r="AE280" s="251"/>
      <c r="AF280" s="253"/>
      <c r="AG280" s="252"/>
      <c r="AH280" s="461"/>
      <c r="AI280" s="253"/>
      <c r="AJ280" s="253"/>
      <c r="AK280" s="251"/>
      <c r="AL280" s="253"/>
      <c r="AM280" s="254"/>
      <c r="AN280" s="251"/>
      <c r="AO280" s="253"/>
      <c r="AP280" s="251"/>
      <c r="AQ280" s="252"/>
      <c r="AR280" s="48"/>
      <c r="AS280" s="165">
        <f t="shared" si="16"/>
        <v>0</v>
      </c>
      <c r="AT280" s="318">
        <f t="shared" si="17"/>
        <v>0</v>
      </c>
      <c r="AU280" s="69">
        <f t="shared" si="18"/>
        <v>0</v>
      </c>
      <c r="AV280" s="155">
        <f t="shared" si="19"/>
        <v>0</v>
      </c>
    </row>
    <row r="281" spans="1:51" ht="12" customHeight="1">
      <c r="A281" s="156"/>
      <c r="B281" s="5" t="str">
        <f>②国語!B281</f>
        <v>7-36</v>
      </c>
      <c r="C281" s="90">
        <v>1</v>
      </c>
      <c r="D281" s="244"/>
      <c r="E281" s="243"/>
      <c r="F281" s="241"/>
      <c r="G281" s="243"/>
      <c r="H281" s="242"/>
      <c r="I281" s="589"/>
      <c r="J281" s="241"/>
      <c r="K281" s="241"/>
      <c r="L281" s="243"/>
      <c r="M281" s="245"/>
      <c r="N281" s="244"/>
      <c r="O281" s="243"/>
      <c r="P281" s="243"/>
      <c r="Q281" s="243"/>
      <c r="R281" s="242"/>
      <c r="S281" s="244"/>
      <c r="T281" s="241"/>
      <c r="U281" s="243"/>
      <c r="V281" s="241"/>
      <c r="W281" s="245"/>
      <c r="X281" s="385"/>
      <c r="Y281" s="243"/>
      <c r="Z281" s="243"/>
      <c r="AA281" s="243"/>
      <c r="AB281" s="245"/>
      <c r="AC281" s="589"/>
      <c r="AD281" s="243"/>
      <c r="AE281" s="241"/>
      <c r="AF281" s="243"/>
      <c r="AG281" s="242"/>
      <c r="AH281" s="459"/>
      <c r="AI281" s="243"/>
      <c r="AJ281" s="243"/>
      <c r="AK281" s="241"/>
      <c r="AL281" s="243"/>
      <c r="AM281" s="244"/>
      <c r="AN281" s="241"/>
      <c r="AO281" s="243"/>
      <c r="AP281" s="241"/>
      <c r="AQ281" s="242"/>
      <c r="AR281" s="91"/>
      <c r="AS281" s="164">
        <f t="shared" si="16"/>
        <v>0</v>
      </c>
      <c r="AT281" s="317">
        <f t="shared" si="17"/>
        <v>0</v>
      </c>
      <c r="AU281" s="88">
        <f t="shared" si="18"/>
        <v>0</v>
      </c>
      <c r="AV281" s="152">
        <f t="shared" si="19"/>
        <v>0</v>
      </c>
    </row>
    <row r="282" spans="1:51" ht="12" customHeight="1">
      <c r="A282" s="153"/>
      <c r="B282" s="36" t="str">
        <f>②国語!B282</f>
        <v>7-37</v>
      </c>
      <c r="C282" s="40">
        <v>0</v>
      </c>
      <c r="D282" s="249"/>
      <c r="E282" s="248"/>
      <c r="F282" s="246"/>
      <c r="G282" s="248"/>
      <c r="H282" s="247"/>
      <c r="I282" s="590"/>
      <c r="J282" s="246"/>
      <c r="K282" s="246"/>
      <c r="L282" s="248"/>
      <c r="M282" s="250"/>
      <c r="N282" s="249"/>
      <c r="O282" s="248"/>
      <c r="P282" s="248"/>
      <c r="Q282" s="248"/>
      <c r="R282" s="247"/>
      <c r="S282" s="249"/>
      <c r="T282" s="246"/>
      <c r="U282" s="248"/>
      <c r="V282" s="246"/>
      <c r="W282" s="250"/>
      <c r="X282" s="386"/>
      <c r="Y282" s="248"/>
      <c r="Z282" s="248"/>
      <c r="AA282" s="248"/>
      <c r="AB282" s="250"/>
      <c r="AC282" s="590"/>
      <c r="AD282" s="248"/>
      <c r="AE282" s="246"/>
      <c r="AF282" s="248"/>
      <c r="AG282" s="247"/>
      <c r="AH282" s="460"/>
      <c r="AI282" s="248"/>
      <c r="AJ282" s="248"/>
      <c r="AK282" s="246"/>
      <c r="AL282" s="248"/>
      <c r="AM282" s="249"/>
      <c r="AN282" s="246"/>
      <c r="AO282" s="248"/>
      <c r="AP282" s="246"/>
      <c r="AQ282" s="247"/>
      <c r="AR282" s="41"/>
      <c r="AS282" s="164">
        <f t="shared" si="16"/>
        <v>0</v>
      </c>
      <c r="AT282" s="317">
        <f t="shared" si="17"/>
        <v>0</v>
      </c>
      <c r="AU282" s="88">
        <f t="shared" si="18"/>
        <v>0</v>
      </c>
      <c r="AV282" s="152">
        <f t="shared" si="19"/>
        <v>0</v>
      </c>
    </row>
    <row r="283" spans="1:51" ht="12" customHeight="1">
      <c r="A283" s="153"/>
      <c r="B283" s="36" t="str">
        <f>②国語!B283</f>
        <v>7-38</v>
      </c>
      <c r="C283" s="40">
        <v>1</v>
      </c>
      <c r="D283" s="249"/>
      <c r="E283" s="248"/>
      <c r="F283" s="246"/>
      <c r="G283" s="248"/>
      <c r="H283" s="247"/>
      <c r="I283" s="590"/>
      <c r="J283" s="246"/>
      <c r="K283" s="246"/>
      <c r="L283" s="248"/>
      <c r="M283" s="250"/>
      <c r="N283" s="249"/>
      <c r="O283" s="248"/>
      <c r="P283" s="248"/>
      <c r="Q283" s="248"/>
      <c r="R283" s="247"/>
      <c r="S283" s="249"/>
      <c r="T283" s="246"/>
      <c r="U283" s="248"/>
      <c r="V283" s="246"/>
      <c r="W283" s="250"/>
      <c r="X283" s="386"/>
      <c r="Y283" s="248"/>
      <c r="Z283" s="248"/>
      <c r="AA283" s="248"/>
      <c r="AB283" s="250"/>
      <c r="AC283" s="590"/>
      <c r="AD283" s="248"/>
      <c r="AE283" s="246"/>
      <c r="AF283" s="248"/>
      <c r="AG283" s="247"/>
      <c r="AH283" s="460"/>
      <c r="AI283" s="248"/>
      <c r="AJ283" s="248"/>
      <c r="AK283" s="246"/>
      <c r="AL283" s="248"/>
      <c r="AM283" s="249"/>
      <c r="AN283" s="246"/>
      <c r="AO283" s="248"/>
      <c r="AP283" s="246"/>
      <c r="AQ283" s="247"/>
      <c r="AR283" s="41"/>
      <c r="AS283" s="164">
        <f t="shared" si="16"/>
        <v>0</v>
      </c>
      <c r="AT283" s="317">
        <f t="shared" si="17"/>
        <v>0</v>
      </c>
      <c r="AU283" s="88">
        <f t="shared" si="18"/>
        <v>0</v>
      </c>
      <c r="AV283" s="152">
        <f t="shared" si="19"/>
        <v>0</v>
      </c>
    </row>
    <row r="284" spans="1:51" ht="12" customHeight="1">
      <c r="A284" s="153"/>
      <c r="B284" s="36" t="str">
        <f>②国語!B284</f>
        <v>7-39</v>
      </c>
      <c r="C284" s="40">
        <v>0</v>
      </c>
      <c r="D284" s="249"/>
      <c r="E284" s="248"/>
      <c r="F284" s="246"/>
      <c r="G284" s="248"/>
      <c r="H284" s="247"/>
      <c r="I284" s="590"/>
      <c r="J284" s="246"/>
      <c r="K284" s="246"/>
      <c r="L284" s="248"/>
      <c r="M284" s="250"/>
      <c r="N284" s="249"/>
      <c r="O284" s="248"/>
      <c r="P284" s="248"/>
      <c r="Q284" s="248"/>
      <c r="R284" s="247"/>
      <c r="S284" s="249"/>
      <c r="T284" s="246"/>
      <c r="U284" s="248"/>
      <c r="V284" s="246"/>
      <c r="W284" s="250"/>
      <c r="X284" s="386"/>
      <c r="Y284" s="248"/>
      <c r="Z284" s="248"/>
      <c r="AA284" s="248"/>
      <c r="AB284" s="250"/>
      <c r="AC284" s="590"/>
      <c r="AD284" s="248"/>
      <c r="AE284" s="246"/>
      <c r="AF284" s="248"/>
      <c r="AG284" s="247"/>
      <c r="AH284" s="460"/>
      <c r="AI284" s="248"/>
      <c r="AJ284" s="248"/>
      <c r="AK284" s="246"/>
      <c r="AL284" s="248"/>
      <c r="AM284" s="249"/>
      <c r="AN284" s="246"/>
      <c r="AO284" s="248"/>
      <c r="AP284" s="246"/>
      <c r="AQ284" s="247"/>
      <c r="AR284" s="41"/>
      <c r="AS284" s="164">
        <f t="shared" si="16"/>
        <v>0</v>
      </c>
      <c r="AT284" s="317">
        <f t="shared" si="17"/>
        <v>0</v>
      </c>
      <c r="AU284" s="88">
        <f t="shared" si="18"/>
        <v>0</v>
      </c>
      <c r="AV284" s="152">
        <f t="shared" si="19"/>
        <v>0</v>
      </c>
      <c r="AX284" s="24"/>
      <c r="AY284" s="24"/>
    </row>
    <row r="285" spans="1:51" ht="12" customHeight="1" thickBot="1">
      <c r="A285" s="157"/>
      <c r="B285" s="6" t="str">
        <f>②国語!B285</f>
        <v>7-40</v>
      </c>
      <c r="C285" s="1">
        <v>1</v>
      </c>
      <c r="D285" s="201"/>
      <c r="E285" s="199"/>
      <c r="F285" s="197"/>
      <c r="G285" s="199"/>
      <c r="H285" s="200"/>
      <c r="I285" s="592"/>
      <c r="J285" s="197"/>
      <c r="K285" s="197"/>
      <c r="L285" s="199"/>
      <c r="M285" s="198"/>
      <c r="N285" s="201"/>
      <c r="O285" s="199"/>
      <c r="P285" s="199"/>
      <c r="Q285" s="199"/>
      <c r="R285" s="200"/>
      <c r="S285" s="201"/>
      <c r="T285" s="197"/>
      <c r="U285" s="199"/>
      <c r="V285" s="197"/>
      <c r="W285" s="198"/>
      <c r="X285" s="388"/>
      <c r="Y285" s="199"/>
      <c r="Z285" s="199"/>
      <c r="AA285" s="199"/>
      <c r="AB285" s="198"/>
      <c r="AC285" s="592"/>
      <c r="AD285" s="199"/>
      <c r="AE285" s="197"/>
      <c r="AF285" s="199"/>
      <c r="AG285" s="200"/>
      <c r="AH285" s="462"/>
      <c r="AI285" s="199"/>
      <c r="AJ285" s="199"/>
      <c r="AK285" s="197"/>
      <c r="AL285" s="199"/>
      <c r="AM285" s="201"/>
      <c r="AN285" s="197"/>
      <c r="AO285" s="199"/>
      <c r="AP285" s="197"/>
      <c r="AQ285" s="200"/>
      <c r="AR285" s="109"/>
      <c r="AS285" s="166">
        <f t="shared" si="16"/>
        <v>0</v>
      </c>
      <c r="AT285" s="319">
        <f t="shared" si="17"/>
        <v>0</v>
      </c>
      <c r="AU285" s="67">
        <f t="shared" si="18"/>
        <v>0</v>
      </c>
      <c r="AV285" s="158">
        <f t="shared" si="19"/>
        <v>0</v>
      </c>
      <c r="AX285" s="24"/>
      <c r="AY285" s="24"/>
    </row>
    <row r="286" spans="1:51" ht="12" customHeight="1">
      <c r="A286" s="151"/>
      <c r="B286" s="89" t="str">
        <f>②国語!B286</f>
        <v>8-01</v>
      </c>
      <c r="C286" s="90">
        <v>0</v>
      </c>
      <c r="D286" s="244"/>
      <c r="E286" s="243"/>
      <c r="F286" s="241"/>
      <c r="G286" s="243"/>
      <c r="H286" s="242"/>
      <c r="I286" s="589"/>
      <c r="J286" s="241"/>
      <c r="K286" s="241"/>
      <c r="L286" s="243"/>
      <c r="M286" s="245"/>
      <c r="N286" s="244"/>
      <c r="O286" s="243"/>
      <c r="P286" s="243"/>
      <c r="Q286" s="243"/>
      <c r="R286" s="242"/>
      <c r="S286" s="244"/>
      <c r="T286" s="241"/>
      <c r="U286" s="243"/>
      <c r="V286" s="241"/>
      <c r="W286" s="245"/>
      <c r="X286" s="385"/>
      <c r="Y286" s="243"/>
      <c r="Z286" s="243"/>
      <c r="AA286" s="243"/>
      <c r="AB286" s="245"/>
      <c r="AC286" s="589"/>
      <c r="AD286" s="243"/>
      <c r="AE286" s="241"/>
      <c r="AF286" s="243"/>
      <c r="AG286" s="242"/>
      <c r="AH286" s="459"/>
      <c r="AI286" s="243"/>
      <c r="AJ286" s="243"/>
      <c r="AK286" s="241"/>
      <c r="AL286" s="243"/>
      <c r="AM286" s="244"/>
      <c r="AN286" s="241"/>
      <c r="AO286" s="243"/>
      <c r="AP286" s="241"/>
      <c r="AQ286" s="242"/>
      <c r="AR286" s="91"/>
      <c r="AS286" s="164">
        <f t="shared" si="16"/>
        <v>0</v>
      </c>
      <c r="AT286" s="317">
        <f t="shared" si="17"/>
        <v>0</v>
      </c>
      <c r="AU286" s="88">
        <f t="shared" si="18"/>
        <v>0</v>
      </c>
      <c r="AV286" s="152">
        <f t="shared" si="19"/>
        <v>0</v>
      </c>
      <c r="AX286" s="24"/>
      <c r="AY286" s="24"/>
    </row>
    <row r="287" spans="1:51" ht="12" customHeight="1">
      <c r="A287" s="153"/>
      <c r="B287" s="36" t="str">
        <f>②国語!B287</f>
        <v>8-02</v>
      </c>
      <c r="C287" s="40">
        <v>1</v>
      </c>
      <c r="D287" s="249"/>
      <c r="E287" s="248"/>
      <c r="F287" s="246"/>
      <c r="G287" s="248"/>
      <c r="H287" s="247"/>
      <c r="I287" s="590"/>
      <c r="J287" s="246"/>
      <c r="K287" s="246"/>
      <c r="L287" s="248"/>
      <c r="M287" s="250"/>
      <c r="N287" s="249"/>
      <c r="O287" s="248"/>
      <c r="P287" s="248"/>
      <c r="Q287" s="248"/>
      <c r="R287" s="247"/>
      <c r="S287" s="249"/>
      <c r="T287" s="246"/>
      <c r="U287" s="248"/>
      <c r="V287" s="246"/>
      <c r="W287" s="250"/>
      <c r="X287" s="386"/>
      <c r="Y287" s="248"/>
      <c r="Z287" s="248"/>
      <c r="AA287" s="248"/>
      <c r="AB287" s="250"/>
      <c r="AC287" s="590"/>
      <c r="AD287" s="248"/>
      <c r="AE287" s="246"/>
      <c r="AF287" s="248"/>
      <c r="AG287" s="247"/>
      <c r="AH287" s="460"/>
      <c r="AI287" s="248"/>
      <c r="AJ287" s="248"/>
      <c r="AK287" s="246"/>
      <c r="AL287" s="248"/>
      <c r="AM287" s="249"/>
      <c r="AN287" s="246"/>
      <c r="AO287" s="248"/>
      <c r="AP287" s="246"/>
      <c r="AQ287" s="247"/>
      <c r="AR287" s="41"/>
      <c r="AS287" s="164">
        <f t="shared" si="16"/>
        <v>0</v>
      </c>
      <c r="AT287" s="317">
        <f t="shared" si="17"/>
        <v>0</v>
      </c>
      <c r="AU287" s="88">
        <f t="shared" si="18"/>
        <v>0</v>
      </c>
      <c r="AV287" s="152">
        <f t="shared" si="19"/>
        <v>0</v>
      </c>
      <c r="AX287" s="24"/>
      <c r="AY287" s="24"/>
    </row>
    <row r="288" spans="1:51" ht="12" customHeight="1">
      <c r="A288" s="153"/>
      <c r="B288" s="36" t="str">
        <f>②国語!B288</f>
        <v>8-03</v>
      </c>
      <c r="C288" s="40">
        <v>0</v>
      </c>
      <c r="D288" s="249"/>
      <c r="E288" s="248"/>
      <c r="F288" s="246"/>
      <c r="G288" s="248"/>
      <c r="H288" s="247"/>
      <c r="I288" s="590"/>
      <c r="J288" s="246"/>
      <c r="K288" s="246"/>
      <c r="L288" s="248"/>
      <c r="M288" s="250"/>
      <c r="N288" s="249"/>
      <c r="O288" s="248"/>
      <c r="P288" s="248"/>
      <c r="Q288" s="248"/>
      <c r="R288" s="247"/>
      <c r="S288" s="249"/>
      <c r="T288" s="246"/>
      <c r="U288" s="248"/>
      <c r="V288" s="246"/>
      <c r="W288" s="250"/>
      <c r="X288" s="386"/>
      <c r="Y288" s="248"/>
      <c r="Z288" s="248"/>
      <c r="AA288" s="248"/>
      <c r="AB288" s="250"/>
      <c r="AC288" s="590"/>
      <c r="AD288" s="248"/>
      <c r="AE288" s="246"/>
      <c r="AF288" s="248"/>
      <c r="AG288" s="247"/>
      <c r="AH288" s="460"/>
      <c r="AI288" s="248"/>
      <c r="AJ288" s="248"/>
      <c r="AK288" s="246"/>
      <c r="AL288" s="248"/>
      <c r="AM288" s="249"/>
      <c r="AN288" s="246"/>
      <c r="AO288" s="248"/>
      <c r="AP288" s="246"/>
      <c r="AQ288" s="247"/>
      <c r="AR288" s="41"/>
      <c r="AS288" s="164">
        <f t="shared" si="16"/>
        <v>0</v>
      </c>
      <c r="AT288" s="317">
        <f t="shared" si="17"/>
        <v>0</v>
      </c>
      <c r="AU288" s="88">
        <f t="shared" si="18"/>
        <v>0</v>
      </c>
      <c r="AV288" s="152">
        <f t="shared" si="19"/>
        <v>0</v>
      </c>
      <c r="AX288" s="24"/>
      <c r="AY288" s="24"/>
    </row>
    <row r="289" spans="1:51" ht="12" customHeight="1">
      <c r="A289" s="153"/>
      <c r="B289" s="36" t="str">
        <f>②国語!B289</f>
        <v>8-04</v>
      </c>
      <c r="C289" s="40">
        <v>1</v>
      </c>
      <c r="D289" s="249"/>
      <c r="E289" s="248"/>
      <c r="F289" s="246"/>
      <c r="G289" s="248"/>
      <c r="H289" s="247"/>
      <c r="I289" s="590"/>
      <c r="J289" s="246"/>
      <c r="K289" s="246"/>
      <c r="L289" s="248"/>
      <c r="M289" s="250"/>
      <c r="N289" s="249"/>
      <c r="O289" s="248"/>
      <c r="P289" s="248"/>
      <c r="Q289" s="248"/>
      <c r="R289" s="247"/>
      <c r="S289" s="249"/>
      <c r="T289" s="246"/>
      <c r="U289" s="248"/>
      <c r="V289" s="246"/>
      <c r="W289" s="250"/>
      <c r="X289" s="386"/>
      <c r="Y289" s="248"/>
      <c r="Z289" s="248"/>
      <c r="AA289" s="248"/>
      <c r="AB289" s="250"/>
      <c r="AC289" s="590"/>
      <c r="AD289" s="248"/>
      <c r="AE289" s="246"/>
      <c r="AF289" s="248"/>
      <c r="AG289" s="247"/>
      <c r="AH289" s="460"/>
      <c r="AI289" s="248"/>
      <c r="AJ289" s="248"/>
      <c r="AK289" s="246"/>
      <c r="AL289" s="248"/>
      <c r="AM289" s="249"/>
      <c r="AN289" s="246"/>
      <c r="AO289" s="248"/>
      <c r="AP289" s="246"/>
      <c r="AQ289" s="247"/>
      <c r="AR289" s="41"/>
      <c r="AS289" s="164">
        <f t="shared" si="16"/>
        <v>0</v>
      </c>
      <c r="AT289" s="317">
        <f t="shared" si="17"/>
        <v>0</v>
      </c>
      <c r="AU289" s="88">
        <f t="shared" si="18"/>
        <v>0</v>
      </c>
      <c r="AV289" s="152">
        <f t="shared" si="19"/>
        <v>0</v>
      </c>
      <c r="AX289" s="24"/>
      <c r="AY289" s="24"/>
    </row>
    <row r="290" spans="1:51" ht="12" customHeight="1" thickBot="1">
      <c r="A290" s="154"/>
      <c r="B290" s="37" t="str">
        <f>②国語!B290</f>
        <v>8-05</v>
      </c>
      <c r="C290" s="47">
        <v>0</v>
      </c>
      <c r="D290" s="254"/>
      <c r="E290" s="253"/>
      <c r="F290" s="251"/>
      <c r="G290" s="253"/>
      <c r="H290" s="252"/>
      <c r="I290" s="591"/>
      <c r="J290" s="251"/>
      <c r="K290" s="251"/>
      <c r="L290" s="253"/>
      <c r="M290" s="255"/>
      <c r="N290" s="254"/>
      <c r="O290" s="253"/>
      <c r="P290" s="253"/>
      <c r="Q290" s="253"/>
      <c r="R290" s="252"/>
      <c r="S290" s="254"/>
      <c r="T290" s="251"/>
      <c r="U290" s="253"/>
      <c r="V290" s="251"/>
      <c r="W290" s="255"/>
      <c r="X290" s="387"/>
      <c r="Y290" s="253"/>
      <c r="Z290" s="253"/>
      <c r="AA290" s="253"/>
      <c r="AB290" s="255"/>
      <c r="AC290" s="591"/>
      <c r="AD290" s="253"/>
      <c r="AE290" s="251"/>
      <c r="AF290" s="253"/>
      <c r="AG290" s="252"/>
      <c r="AH290" s="461"/>
      <c r="AI290" s="253"/>
      <c r="AJ290" s="253"/>
      <c r="AK290" s="251"/>
      <c r="AL290" s="253"/>
      <c r="AM290" s="254"/>
      <c r="AN290" s="251"/>
      <c r="AO290" s="253"/>
      <c r="AP290" s="251"/>
      <c r="AQ290" s="252"/>
      <c r="AR290" s="48"/>
      <c r="AS290" s="165">
        <f t="shared" si="16"/>
        <v>0</v>
      </c>
      <c r="AT290" s="318">
        <f t="shared" si="17"/>
        <v>0</v>
      </c>
      <c r="AU290" s="69">
        <f t="shared" si="18"/>
        <v>0</v>
      </c>
      <c r="AV290" s="155">
        <f t="shared" si="19"/>
        <v>0</v>
      </c>
      <c r="AX290" s="24"/>
      <c r="AY290" s="24"/>
    </row>
    <row r="291" spans="1:51" ht="12" customHeight="1">
      <c r="A291" s="156"/>
      <c r="B291" s="5" t="str">
        <f>②国語!B291</f>
        <v>8-06</v>
      </c>
      <c r="C291" s="90">
        <v>1</v>
      </c>
      <c r="D291" s="244"/>
      <c r="E291" s="243"/>
      <c r="F291" s="241"/>
      <c r="G291" s="243"/>
      <c r="H291" s="242"/>
      <c r="I291" s="589"/>
      <c r="J291" s="241"/>
      <c r="K291" s="241"/>
      <c r="L291" s="243"/>
      <c r="M291" s="245"/>
      <c r="N291" s="244"/>
      <c r="O291" s="243"/>
      <c r="P291" s="243"/>
      <c r="Q291" s="243"/>
      <c r="R291" s="242"/>
      <c r="S291" s="244"/>
      <c r="T291" s="241"/>
      <c r="U291" s="243"/>
      <c r="V291" s="241"/>
      <c r="W291" s="245"/>
      <c r="X291" s="385"/>
      <c r="Y291" s="243"/>
      <c r="Z291" s="243"/>
      <c r="AA291" s="243"/>
      <c r="AB291" s="245"/>
      <c r="AC291" s="589"/>
      <c r="AD291" s="243"/>
      <c r="AE291" s="241"/>
      <c r="AF291" s="243"/>
      <c r="AG291" s="242"/>
      <c r="AH291" s="459"/>
      <c r="AI291" s="243"/>
      <c r="AJ291" s="243"/>
      <c r="AK291" s="241"/>
      <c r="AL291" s="243"/>
      <c r="AM291" s="244"/>
      <c r="AN291" s="241"/>
      <c r="AO291" s="243"/>
      <c r="AP291" s="241"/>
      <c r="AQ291" s="242"/>
      <c r="AR291" s="91"/>
      <c r="AS291" s="164">
        <f t="shared" si="16"/>
        <v>0</v>
      </c>
      <c r="AT291" s="317">
        <f t="shared" si="17"/>
        <v>0</v>
      </c>
      <c r="AU291" s="88">
        <f t="shared" si="18"/>
        <v>0</v>
      </c>
      <c r="AV291" s="152">
        <f t="shared" si="19"/>
        <v>0</v>
      </c>
      <c r="AX291" s="24"/>
      <c r="AY291" s="24"/>
    </row>
    <row r="292" spans="1:51" ht="12" customHeight="1">
      <c r="A292" s="153"/>
      <c r="B292" s="36" t="str">
        <f>②国語!B292</f>
        <v>8-07</v>
      </c>
      <c r="C292" s="40">
        <v>0</v>
      </c>
      <c r="D292" s="249"/>
      <c r="E292" s="248"/>
      <c r="F292" s="246"/>
      <c r="G292" s="248"/>
      <c r="H292" s="247"/>
      <c r="I292" s="590"/>
      <c r="J292" s="246"/>
      <c r="K292" s="246"/>
      <c r="L292" s="248"/>
      <c r="M292" s="250"/>
      <c r="N292" s="249"/>
      <c r="O292" s="248"/>
      <c r="P292" s="248"/>
      <c r="Q292" s="248"/>
      <c r="R292" s="247"/>
      <c r="S292" s="249"/>
      <c r="T292" s="246"/>
      <c r="U292" s="248"/>
      <c r="V292" s="246"/>
      <c r="W292" s="250"/>
      <c r="X292" s="386"/>
      <c r="Y292" s="248"/>
      <c r="Z292" s="248"/>
      <c r="AA292" s="248"/>
      <c r="AB292" s="250"/>
      <c r="AC292" s="590"/>
      <c r="AD292" s="248"/>
      <c r="AE292" s="246"/>
      <c r="AF292" s="248"/>
      <c r="AG292" s="247"/>
      <c r="AH292" s="460"/>
      <c r="AI292" s="248"/>
      <c r="AJ292" s="248"/>
      <c r="AK292" s="246"/>
      <c r="AL292" s="248"/>
      <c r="AM292" s="249"/>
      <c r="AN292" s="246"/>
      <c r="AO292" s="248"/>
      <c r="AP292" s="246"/>
      <c r="AQ292" s="247"/>
      <c r="AR292" s="41"/>
      <c r="AS292" s="164">
        <f t="shared" si="16"/>
        <v>0</v>
      </c>
      <c r="AT292" s="317">
        <f t="shared" si="17"/>
        <v>0</v>
      </c>
      <c r="AU292" s="88">
        <f t="shared" si="18"/>
        <v>0</v>
      </c>
      <c r="AV292" s="152">
        <f t="shared" si="19"/>
        <v>0</v>
      </c>
      <c r="AX292" s="24"/>
      <c r="AY292" s="24"/>
    </row>
    <row r="293" spans="1:51" ht="12" customHeight="1">
      <c r="A293" s="153"/>
      <c r="B293" s="36" t="str">
        <f>②国語!B293</f>
        <v>8-08</v>
      </c>
      <c r="C293" s="40">
        <v>1</v>
      </c>
      <c r="D293" s="249"/>
      <c r="E293" s="248"/>
      <c r="F293" s="246"/>
      <c r="G293" s="248"/>
      <c r="H293" s="247"/>
      <c r="I293" s="590"/>
      <c r="J293" s="246"/>
      <c r="K293" s="246"/>
      <c r="L293" s="248"/>
      <c r="M293" s="250"/>
      <c r="N293" s="249"/>
      <c r="O293" s="248"/>
      <c r="P293" s="248"/>
      <c r="Q293" s="248"/>
      <c r="R293" s="247"/>
      <c r="S293" s="249"/>
      <c r="T293" s="246"/>
      <c r="U293" s="248"/>
      <c r="V293" s="246"/>
      <c r="W293" s="250"/>
      <c r="X293" s="386"/>
      <c r="Y293" s="248"/>
      <c r="Z293" s="248"/>
      <c r="AA293" s="248"/>
      <c r="AB293" s="250"/>
      <c r="AC293" s="590"/>
      <c r="AD293" s="248"/>
      <c r="AE293" s="246"/>
      <c r="AF293" s="248"/>
      <c r="AG293" s="247"/>
      <c r="AH293" s="460"/>
      <c r="AI293" s="248"/>
      <c r="AJ293" s="248"/>
      <c r="AK293" s="246"/>
      <c r="AL293" s="248"/>
      <c r="AM293" s="249"/>
      <c r="AN293" s="246"/>
      <c r="AO293" s="248"/>
      <c r="AP293" s="246"/>
      <c r="AQ293" s="247"/>
      <c r="AR293" s="41"/>
      <c r="AS293" s="164">
        <f t="shared" si="16"/>
        <v>0</v>
      </c>
      <c r="AT293" s="317">
        <f t="shared" si="17"/>
        <v>0</v>
      </c>
      <c r="AU293" s="88">
        <f t="shared" si="18"/>
        <v>0</v>
      </c>
      <c r="AV293" s="152">
        <f t="shared" si="19"/>
        <v>0</v>
      </c>
      <c r="AX293" s="24"/>
      <c r="AY293" s="24"/>
    </row>
    <row r="294" spans="1:51" ht="12" customHeight="1">
      <c r="A294" s="153"/>
      <c r="B294" s="36" t="str">
        <f>②国語!B294</f>
        <v>8-09</v>
      </c>
      <c r="C294" s="40">
        <v>0</v>
      </c>
      <c r="D294" s="249"/>
      <c r="E294" s="248"/>
      <c r="F294" s="246"/>
      <c r="G294" s="248"/>
      <c r="H294" s="247"/>
      <c r="I294" s="590"/>
      <c r="J294" s="246"/>
      <c r="K294" s="246"/>
      <c r="L294" s="248"/>
      <c r="M294" s="250"/>
      <c r="N294" s="249"/>
      <c r="O294" s="248"/>
      <c r="P294" s="248"/>
      <c r="Q294" s="248"/>
      <c r="R294" s="247"/>
      <c r="S294" s="249"/>
      <c r="T294" s="246"/>
      <c r="U294" s="248"/>
      <c r="V294" s="246"/>
      <c r="W294" s="250"/>
      <c r="X294" s="386"/>
      <c r="Y294" s="248"/>
      <c r="Z294" s="248"/>
      <c r="AA294" s="248"/>
      <c r="AB294" s="250"/>
      <c r="AC294" s="590"/>
      <c r="AD294" s="248"/>
      <c r="AE294" s="246"/>
      <c r="AF294" s="248"/>
      <c r="AG294" s="247"/>
      <c r="AH294" s="460"/>
      <c r="AI294" s="248"/>
      <c r="AJ294" s="248"/>
      <c r="AK294" s="246"/>
      <c r="AL294" s="248"/>
      <c r="AM294" s="249"/>
      <c r="AN294" s="246"/>
      <c r="AO294" s="248"/>
      <c r="AP294" s="246"/>
      <c r="AQ294" s="247"/>
      <c r="AR294" s="41"/>
      <c r="AS294" s="164">
        <f t="shared" si="16"/>
        <v>0</v>
      </c>
      <c r="AT294" s="317">
        <f t="shared" si="17"/>
        <v>0</v>
      </c>
      <c r="AU294" s="88">
        <f t="shared" si="18"/>
        <v>0</v>
      </c>
      <c r="AV294" s="152">
        <f t="shared" si="19"/>
        <v>0</v>
      </c>
      <c r="AX294" s="24"/>
      <c r="AY294" s="24"/>
    </row>
    <row r="295" spans="1:51" ht="12" customHeight="1" thickBot="1">
      <c r="A295" s="157"/>
      <c r="B295" s="6" t="str">
        <f>②国語!B295</f>
        <v>8-10</v>
      </c>
      <c r="C295" s="1">
        <v>1</v>
      </c>
      <c r="D295" s="201"/>
      <c r="E295" s="199"/>
      <c r="F295" s="197"/>
      <c r="G295" s="199"/>
      <c r="H295" s="200"/>
      <c r="I295" s="592"/>
      <c r="J295" s="197"/>
      <c r="K295" s="197"/>
      <c r="L295" s="199"/>
      <c r="M295" s="198"/>
      <c r="N295" s="201"/>
      <c r="O295" s="199"/>
      <c r="P295" s="199"/>
      <c r="Q295" s="199"/>
      <c r="R295" s="200"/>
      <c r="S295" s="201"/>
      <c r="T295" s="197"/>
      <c r="U295" s="199"/>
      <c r="V295" s="197"/>
      <c r="W295" s="198"/>
      <c r="X295" s="388"/>
      <c r="Y295" s="199"/>
      <c r="Z295" s="199"/>
      <c r="AA295" s="199"/>
      <c r="AB295" s="198"/>
      <c r="AC295" s="592"/>
      <c r="AD295" s="199"/>
      <c r="AE295" s="197"/>
      <c r="AF295" s="199"/>
      <c r="AG295" s="200"/>
      <c r="AH295" s="462"/>
      <c r="AI295" s="199"/>
      <c r="AJ295" s="199"/>
      <c r="AK295" s="197"/>
      <c r="AL295" s="199"/>
      <c r="AM295" s="201"/>
      <c r="AN295" s="197"/>
      <c r="AO295" s="199"/>
      <c r="AP295" s="197"/>
      <c r="AQ295" s="200"/>
      <c r="AR295" s="109"/>
      <c r="AS295" s="166">
        <f t="shared" si="16"/>
        <v>0</v>
      </c>
      <c r="AT295" s="319">
        <f t="shared" si="17"/>
        <v>0</v>
      </c>
      <c r="AU295" s="67">
        <f t="shared" si="18"/>
        <v>0</v>
      </c>
      <c r="AV295" s="158">
        <f t="shared" si="19"/>
        <v>0</v>
      </c>
      <c r="AX295" s="24"/>
      <c r="AY295" s="24"/>
    </row>
    <row r="296" spans="1:51" ht="12" customHeight="1">
      <c r="A296" s="159"/>
      <c r="B296" s="4" t="str">
        <f>②国語!B296</f>
        <v>8-11</v>
      </c>
      <c r="C296" s="90">
        <v>0</v>
      </c>
      <c r="D296" s="244"/>
      <c r="E296" s="243"/>
      <c r="F296" s="241"/>
      <c r="G296" s="243"/>
      <c r="H296" s="242"/>
      <c r="I296" s="589"/>
      <c r="J296" s="241"/>
      <c r="K296" s="241"/>
      <c r="L296" s="243"/>
      <c r="M296" s="245"/>
      <c r="N296" s="244"/>
      <c r="O296" s="243"/>
      <c r="P296" s="243"/>
      <c r="Q296" s="243"/>
      <c r="R296" s="242"/>
      <c r="S296" s="244"/>
      <c r="T296" s="241"/>
      <c r="U296" s="243"/>
      <c r="V296" s="241"/>
      <c r="W296" s="245"/>
      <c r="X296" s="385"/>
      <c r="Y296" s="243"/>
      <c r="Z296" s="243"/>
      <c r="AA296" s="243"/>
      <c r="AB296" s="245"/>
      <c r="AC296" s="589"/>
      <c r="AD296" s="243"/>
      <c r="AE296" s="241"/>
      <c r="AF296" s="243"/>
      <c r="AG296" s="242"/>
      <c r="AH296" s="459"/>
      <c r="AI296" s="243"/>
      <c r="AJ296" s="243"/>
      <c r="AK296" s="241"/>
      <c r="AL296" s="243"/>
      <c r="AM296" s="244"/>
      <c r="AN296" s="241"/>
      <c r="AO296" s="243"/>
      <c r="AP296" s="241"/>
      <c r="AQ296" s="242"/>
      <c r="AR296" s="91"/>
      <c r="AS296" s="164">
        <f t="shared" si="16"/>
        <v>0</v>
      </c>
      <c r="AT296" s="317">
        <f t="shared" si="17"/>
        <v>0</v>
      </c>
      <c r="AU296" s="88">
        <f t="shared" si="18"/>
        <v>0</v>
      </c>
      <c r="AV296" s="152">
        <f t="shared" si="19"/>
        <v>0</v>
      </c>
      <c r="AX296" s="24"/>
      <c r="AY296" s="24"/>
    </row>
    <row r="297" spans="1:51" ht="12" customHeight="1">
      <c r="A297" s="153"/>
      <c r="B297" s="36" t="str">
        <f>②国語!B297</f>
        <v>8-12</v>
      </c>
      <c r="C297" s="40">
        <v>1</v>
      </c>
      <c r="D297" s="249"/>
      <c r="E297" s="248"/>
      <c r="F297" s="246"/>
      <c r="G297" s="248"/>
      <c r="H297" s="247"/>
      <c r="I297" s="590"/>
      <c r="J297" s="246"/>
      <c r="K297" s="246"/>
      <c r="L297" s="248"/>
      <c r="M297" s="250"/>
      <c r="N297" s="249"/>
      <c r="O297" s="248"/>
      <c r="P297" s="248"/>
      <c r="Q297" s="248"/>
      <c r="R297" s="247"/>
      <c r="S297" s="249"/>
      <c r="T297" s="246"/>
      <c r="U297" s="248"/>
      <c r="V297" s="246"/>
      <c r="W297" s="250"/>
      <c r="X297" s="386"/>
      <c r="Y297" s="248"/>
      <c r="Z297" s="248"/>
      <c r="AA297" s="248"/>
      <c r="AB297" s="250"/>
      <c r="AC297" s="590"/>
      <c r="AD297" s="248"/>
      <c r="AE297" s="246"/>
      <c r="AF297" s="248"/>
      <c r="AG297" s="247"/>
      <c r="AH297" s="460"/>
      <c r="AI297" s="248"/>
      <c r="AJ297" s="248"/>
      <c r="AK297" s="246"/>
      <c r="AL297" s="248"/>
      <c r="AM297" s="249"/>
      <c r="AN297" s="246"/>
      <c r="AO297" s="248"/>
      <c r="AP297" s="246"/>
      <c r="AQ297" s="247"/>
      <c r="AR297" s="41"/>
      <c r="AS297" s="164">
        <f t="shared" si="16"/>
        <v>0</v>
      </c>
      <c r="AT297" s="317">
        <f t="shared" si="17"/>
        <v>0</v>
      </c>
      <c r="AU297" s="88">
        <f t="shared" si="18"/>
        <v>0</v>
      </c>
      <c r="AV297" s="152">
        <f t="shared" si="19"/>
        <v>0</v>
      </c>
      <c r="AX297" s="24"/>
      <c r="AY297" s="24"/>
    </row>
    <row r="298" spans="1:51" ht="12" customHeight="1">
      <c r="A298" s="153"/>
      <c r="B298" s="36" t="str">
        <f>②国語!B298</f>
        <v>8-13</v>
      </c>
      <c r="C298" s="40">
        <v>0</v>
      </c>
      <c r="D298" s="249"/>
      <c r="E298" s="248"/>
      <c r="F298" s="246"/>
      <c r="G298" s="248"/>
      <c r="H298" s="247"/>
      <c r="I298" s="590"/>
      <c r="J298" s="246"/>
      <c r="K298" s="246"/>
      <c r="L298" s="248"/>
      <c r="M298" s="250"/>
      <c r="N298" s="249"/>
      <c r="O298" s="248"/>
      <c r="P298" s="248"/>
      <c r="Q298" s="248"/>
      <c r="R298" s="247"/>
      <c r="S298" s="249"/>
      <c r="T298" s="246"/>
      <c r="U298" s="248"/>
      <c r="V298" s="246"/>
      <c r="W298" s="250"/>
      <c r="X298" s="386"/>
      <c r="Y298" s="248"/>
      <c r="Z298" s="248"/>
      <c r="AA298" s="248"/>
      <c r="AB298" s="250"/>
      <c r="AC298" s="590"/>
      <c r="AD298" s="248"/>
      <c r="AE298" s="246"/>
      <c r="AF298" s="248"/>
      <c r="AG298" s="247"/>
      <c r="AH298" s="460"/>
      <c r="AI298" s="248"/>
      <c r="AJ298" s="248"/>
      <c r="AK298" s="246"/>
      <c r="AL298" s="248"/>
      <c r="AM298" s="249"/>
      <c r="AN298" s="246"/>
      <c r="AO298" s="248"/>
      <c r="AP298" s="246"/>
      <c r="AQ298" s="247"/>
      <c r="AR298" s="41"/>
      <c r="AS298" s="164">
        <f t="shared" si="16"/>
        <v>0</v>
      </c>
      <c r="AT298" s="317">
        <f t="shared" si="17"/>
        <v>0</v>
      </c>
      <c r="AU298" s="88">
        <f t="shared" si="18"/>
        <v>0</v>
      </c>
      <c r="AV298" s="152">
        <f t="shared" si="19"/>
        <v>0</v>
      </c>
      <c r="AX298" s="24"/>
      <c r="AY298" s="24"/>
    </row>
    <row r="299" spans="1:51" ht="12" customHeight="1">
      <c r="A299" s="153"/>
      <c r="B299" s="36" t="str">
        <f>②国語!B299</f>
        <v>8-14</v>
      </c>
      <c r="C299" s="40">
        <v>1</v>
      </c>
      <c r="D299" s="249"/>
      <c r="E299" s="248"/>
      <c r="F299" s="246"/>
      <c r="G299" s="248"/>
      <c r="H299" s="247"/>
      <c r="I299" s="590"/>
      <c r="J299" s="246"/>
      <c r="K299" s="246"/>
      <c r="L299" s="248"/>
      <c r="M299" s="250"/>
      <c r="N299" s="249"/>
      <c r="O299" s="248"/>
      <c r="P299" s="248"/>
      <c r="Q299" s="248"/>
      <c r="R299" s="247"/>
      <c r="S299" s="249"/>
      <c r="T299" s="246"/>
      <c r="U299" s="248"/>
      <c r="V299" s="246"/>
      <c r="W299" s="250"/>
      <c r="X299" s="386"/>
      <c r="Y299" s="248"/>
      <c r="Z299" s="248"/>
      <c r="AA299" s="248"/>
      <c r="AB299" s="250"/>
      <c r="AC299" s="590"/>
      <c r="AD299" s="248"/>
      <c r="AE299" s="246"/>
      <c r="AF299" s="248"/>
      <c r="AG299" s="247"/>
      <c r="AH299" s="460"/>
      <c r="AI299" s="248"/>
      <c r="AJ299" s="248"/>
      <c r="AK299" s="246"/>
      <c r="AL299" s="248"/>
      <c r="AM299" s="249"/>
      <c r="AN299" s="246"/>
      <c r="AO299" s="248"/>
      <c r="AP299" s="246"/>
      <c r="AQ299" s="247"/>
      <c r="AR299" s="41"/>
      <c r="AS299" s="164">
        <f t="shared" si="16"/>
        <v>0</v>
      </c>
      <c r="AT299" s="317">
        <f t="shared" si="17"/>
        <v>0</v>
      </c>
      <c r="AU299" s="88">
        <f t="shared" si="18"/>
        <v>0</v>
      </c>
      <c r="AV299" s="152">
        <f t="shared" si="19"/>
        <v>0</v>
      </c>
      <c r="AX299" s="24"/>
      <c r="AY299" s="24"/>
    </row>
    <row r="300" spans="1:51" ht="12" customHeight="1" thickBot="1">
      <c r="A300" s="154"/>
      <c r="B300" s="37" t="str">
        <f>②国語!B300</f>
        <v>8-15</v>
      </c>
      <c r="C300" s="47">
        <v>0</v>
      </c>
      <c r="D300" s="254"/>
      <c r="E300" s="253"/>
      <c r="F300" s="251"/>
      <c r="G300" s="253"/>
      <c r="H300" s="252"/>
      <c r="I300" s="591"/>
      <c r="J300" s="251"/>
      <c r="K300" s="251"/>
      <c r="L300" s="253"/>
      <c r="M300" s="255"/>
      <c r="N300" s="254"/>
      <c r="O300" s="253"/>
      <c r="P300" s="253"/>
      <c r="Q300" s="253"/>
      <c r="R300" s="252"/>
      <c r="S300" s="254"/>
      <c r="T300" s="251"/>
      <c r="U300" s="253"/>
      <c r="V300" s="251"/>
      <c r="W300" s="255"/>
      <c r="X300" s="387"/>
      <c r="Y300" s="253"/>
      <c r="Z300" s="253"/>
      <c r="AA300" s="253"/>
      <c r="AB300" s="255"/>
      <c r="AC300" s="591"/>
      <c r="AD300" s="253"/>
      <c r="AE300" s="251"/>
      <c r="AF300" s="253"/>
      <c r="AG300" s="252"/>
      <c r="AH300" s="461"/>
      <c r="AI300" s="253"/>
      <c r="AJ300" s="253"/>
      <c r="AK300" s="251"/>
      <c r="AL300" s="253"/>
      <c r="AM300" s="254"/>
      <c r="AN300" s="251"/>
      <c r="AO300" s="253"/>
      <c r="AP300" s="251"/>
      <c r="AQ300" s="252"/>
      <c r="AR300" s="48"/>
      <c r="AS300" s="165">
        <f t="shared" si="16"/>
        <v>0</v>
      </c>
      <c r="AT300" s="318">
        <f t="shared" si="17"/>
        <v>0</v>
      </c>
      <c r="AU300" s="69">
        <f t="shared" si="18"/>
        <v>0</v>
      </c>
      <c r="AV300" s="155">
        <f t="shared" si="19"/>
        <v>0</v>
      </c>
      <c r="AX300" s="24"/>
      <c r="AY300" s="24"/>
    </row>
    <row r="301" spans="1:51" ht="12" customHeight="1">
      <c r="A301" s="156"/>
      <c r="B301" s="5" t="str">
        <f>②国語!B301</f>
        <v>8-16</v>
      </c>
      <c r="C301" s="90">
        <v>1</v>
      </c>
      <c r="D301" s="244"/>
      <c r="E301" s="243"/>
      <c r="F301" s="241"/>
      <c r="G301" s="243"/>
      <c r="H301" s="242"/>
      <c r="I301" s="589"/>
      <c r="J301" s="241"/>
      <c r="K301" s="241"/>
      <c r="L301" s="243"/>
      <c r="M301" s="245"/>
      <c r="N301" s="244"/>
      <c r="O301" s="243"/>
      <c r="P301" s="243"/>
      <c r="Q301" s="243"/>
      <c r="R301" s="242"/>
      <c r="S301" s="244"/>
      <c r="T301" s="241"/>
      <c r="U301" s="243"/>
      <c r="V301" s="241"/>
      <c r="W301" s="245"/>
      <c r="X301" s="385"/>
      <c r="Y301" s="243"/>
      <c r="Z301" s="243"/>
      <c r="AA301" s="243"/>
      <c r="AB301" s="245"/>
      <c r="AC301" s="589"/>
      <c r="AD301" s="243"/>
      <c r="AE301" s="241"/>
      <c r="AF301" s="243"/>
      <c r="AG301" s="242"/>
      <c r="AH301" s="459"/>
      <c r="AI301" s="243"/>
      <c r="AJ301" s="243"/>
      <c r="AK301" s="241"/>
      <c r="AL301" s="243"/>
      <c r="AM301" s="244"/>
      <c r="AN301" s="241"/>
      <c r="AO301" s="243"/>
      <c r="AP301" s="241"/>
      <c r="AQ301" s="242"/>
      <c r="AR301" s="91"/>
      <c r="AS301" s="164">
        <f t="shared" si="16"/>
        <v>0</v>
      </c>
      <c r="AT301" s="317">
        <f t="shared" si="17"/>
        <v>0</v>
      </c>
      <c r="AU301" s="88">
        <f t="shared" si="18"/>
        <v>0</v>
      </c>
      <c r="AV301" s="152">
        <f t="shared" si="19"/>
        <v>0</v>
      </c>
      <c r="AX301" s="24"/>
      <c r="AY301" s="24"/>
    </row>
    <row r="302" spans="1:51" ht="12" customHeight="1">
      <c r="A302" s="153"/>
      <c r="B302" s="36" t="str">
        <f>②国語!B302</f>
        <v>8-17</v>
      </c>
      <c r="C302" s="40">
        <v>0</v>
      </c>
      <c r="D302" s="249"/>
      <c r="E302" s="248"/>
      <c r="F302" s="246"/>
      <c r="G302" s="248"/>
      <c r="H302" s="247"/>
      <c r="I302" s="590"/>
      <c r="J302" s="246"/>
      <c r="K302" s="246"/>
      <c r="L302" s="248"/>
      <c r="M302" s="250"/>
      <c r="N302" s="249"/>
      <c r="O302" s="248"/>
      <c r="P302" s="248"/>
      <c r="Q302" s="248"/>
      <c r="R302" s="247"/>
      <c r="S302" s="249"/>
      <c r="T302" s="246"/>
      <c r="U302" s="248"/>
      <c r="V302" s="246"/>
      <c r="W302" s="250"/>
      <c r="X302" s="386"/>
      <c r="Y302" s="248"/>
      <c r="Z302" s="248"/>
      <c r="AA302" s="248"/>
      <c r="AB302" s="250"/>
      <c r="AC302" s="590"/>
      <c r="AD302" s="248"/>
      <c r="AE302" s="246"/>
      <c r="AF302" s="248"/>
      <c r="AG302" s="247"/>
      <c r="AH302" s="460"/>
      <c r="AI302" s="248"/>
      <c r="AJ302" s="248"/>
      <c r="AK302" s="246"/>
      <c r="AL302" s="248"/>
      <c r="AM302" s="249"/>
      <c r="AN302" s="246"/>
      <c r="AO302" s="248"/>
      <c r="AP302" s="246"/>
      <c r="AQ302" s="247"/>
      <c r="AR302" s="41"/>
      <c r="AS302" s="164">
        <f t="shared" si="16"/>
        <v>0</v>
      </c>
      <c r="AT302" s="317">
        <f t="shared" si="17"/>
        <v>0</v>
      </c>
      <c r="AU302" s="88">
        <f t="shared" si="18"/>
        <v>0</v>
      </c>
      <c r="AV302" s="152">
        <f t="shared" si="19"/>
        <v>0</v>
      </c>
      <c r="AX302" s="24"/>
      <c r="AY302" s="24"/>
    </row>
    <row r="303" spans="1:51" ht="12" customHeight="1">
      <c r="A303" s="153"/>
      <c r="B303" s="36" t="str">
        <f>②国語!B303</f>
        <v>8-18</v>
      </c>
      <c r="C303" s="40">
        <v>1</v>
      </c>
      <c r="D303" s="249"/>
      <c r="E303" s="248"/>
      <c r="F303" s="246"/>
      <c r="G303" s="248"/>
      <c r="H303" s="247"/>
      <c r="I303" s="590"/>
      <c r="J303" s="246"/>
      <c r="K303" s="246"/>
      <c r="L303" s="248"/>
      <c r="M303" s="250"/>
      <c r="N303" s="249"/>
      <c r="O303" s="248"/>
      <c r="P303" s="248"/>
      <c r="Q303" s="248"/>
      <c r="R303" s="247"/>
      <c r="S303" s="249"/>
      <c r="T303" s="246"/>
      <c r="U303" s="248"/>
      <c r="V303" s="246"/>
      <c r="W303" s="250"/>
      <c r="X303" s="386"/>
      <c r="Y303" s="248"/>
      <c r="Z303" s="248"/>
      <c r="AA303" s="248"/>
      <c r="AB303" s="250"/>
      <c r="AC303" s="590"/>
      <c r="AD303" s="248"/>
      <c r="AE303" s="246"/>
      <c r="AF303" s="248"/>
      <c r="AG303" s="247"/>
      <c r="AH303" s="460"/>
      <c r="AI303" s="248"/>
      <c r="AJ303" s="248"/>
      <c r="AK303" s="246"/>
      <c r="AL303" s="248"/>
      <c r="AM303" s="249"/>
      <c r="AN303" s="246"/>
      <c r="AO303" s="248"/>
      <c r="AP303" s="246"/>
      <c r="AQ303" s="247"/>
      <c r="AR303" s="41"/>
      <c r="AS303" s="164">
        <f t="shared" si="16"/>
        <v>0</v>
      </c>
      <c r="AT303" s="317">
        <f t="shared" si="17"/>
        <v>0</v>
      </c>
      <c r="AU303" s="88">
        <f t="shared" si="18"/>
        <v>0</v>
      </c>
      <c r="AV303" s="152">
        <f t="shared" si="19"/>
        <v>0</v>
      </c>
      <c r="AX303" s="24"/>
      <c r="AY303" s="24"/>
    </row>
    <row r="304" spans="1:51" ht="12" customHeight="1">
      <c r="A304" s="153"/>
      <c r="B304" s="36" t="str">
        <f>②国語!B304</f>
        <v>8-19</v>
      </c>
      <c r="C304" s="40">
        <v>0</v>
      </c>
      <c r="D304" s="249"/>
      <c r="E304" s="248"/>
      <c r="F304" s="246"/>
      <c r="G304" s="248"/>
      <c r="H304" s="247"/>
      <c r="I304" s="590"/>
      <c r="J304" s="246"/>
      <c r="K304" s="246"/>
      <c r="L304" s="248"/>
      <c r="M304" s="250"/>
      <c r="N304" s="249"/>
      <c r="O304" s="248"/>
      <c r="P304" s="248"/>
      <c r="Q304" s="248"/>
      <c r="R304" s="247"/>
      <c r="S304" s="249"/>
      <c r="T304" s="246"/>
      <c r="U304" s="248"/>
      <c r="V304" s="246"/>
      <c r="W304" s="250"/>
      <c r="X304" s="386"/>
      <c r="Y304" s="248"/>
      <c r="Z304" s="248"/>
      <c r="AA304" s="248"/>
      <c r="AB304" s="250"/>
      <c r="AC304" s="590"/>
      <c r="AD304" s="248"/>
      <c r="AE304" s="246"/>
      <c r="AF304" s="248"/>
      <c r="AG304" s="247"/>
      <c r="AH304" s="460"/>
      <c r="AI304" s="248"/>
      <c r="AJ304" s="248"/>
      <c r="AK304" s="246"/>
      <c r="AL304" s="248"/>
      <c r="AM304" s="249"/>
      <c r="AN304" s="246"/>
      <c r="AO304" s="248"/>
      <c r="AP304" s="246"/>
      <c r="AQ304" s="247"/>
      <c r="AR304" s="41"/>
      <c r="AS304" s="164">
        <f t="shared" si="16"/>
        <v>0</v>
      </c>
      <c r="AT304" s="317">
        <f t="shared" si="17"/>
        <v>0</v>
      </c>
      <c r="AU304" s="88">
        <f t="shared" si="18"/>
        <v>0</v>
      </c>
      <c r="AV304" s="152">
        <f t="shared" si="19"/>
        <v>0</v>
      </c>
      <c r="AX304" s="24"/>
      <c r="AY304" s="24"/>
    </row>
    <row r="305" spans="1:51" ht="12" customHeight="1" thickBot="1">
      <c r="A305" s="157"/>
      <c r="B305" s="6" t="str">
        <f>②国語!B305</f>
        <v>8-20</v>
      </c>
      <c r="C305" s="1">
        <v>1</v>
      </c>
      <c r="D305" s="201"/>
      <c r="E305" s="199"/>
      <c r="F305" s="197"/>
      <c r="G305" s="199"/>
      <c r="H305" s="200"/>
      <c r="I305" s="592"/>
      <c r="J305" s="197"/>
      <c r="K305" s="197"/>
      <c r="L305" s="199"/>
      <c r="M305" s="198"/>
      <c r="N305" s="201"/>
      <c r="O305" s="199"/>
      <c r="P305" s="199"/>
      <c r="Q305" s="199"/>
      <c r="R305" s="200"/>
      <c r="S305" s="201"/>
      <c r="T305" s="197"/>
      <c r="U305" s="199"/>
      <c r="V305" s="197"/>
      <c r="W305" s="198"/>
      <c r="X305" s="388"/>
      <c r="Y305" s="199"/>
      <c r="Z305" s="199"/>
      <c r="AA305" s="199"/>
      <c r="AB305" s="198"/>
      <c r="AC305" s="592"/>
      <c r="AD305" s="199"/>
      <c r="AE305" s="197"/>
      <c r="AF305" s="199"/>
      <c r="AG305" s="200"/>
      <c r="AH305" s="462"/>
      <c r="AI305" s="199"/>
      <c r="AJ305" s="199"/>
      <c r="AK305" s="197"/>
      <c r="AL305" s="199"/>
      <c r="AM305" s="201"/>
      <c r="AN305" s="197"/>
      <c r="AO305" s="199"/>
      <c r="AP305" s="197"/>
      <c r="AQ305" s="200"/>
      <c r="AR305" s="109"/>
      <c r="AS305" s="166">
        <f t="shared" si="16"/>
        <v>0</v>
      </c>
      <c r="AT305" s="319">
        <f t="shared" si="17"/>
        <v>0</v>
      </c>
      <c r="AU305" s="67">
        <f t="shared" si="18"/>
        <v>0</v>
      </c>
      <c r="AV305" s="158">
        <f t="shared" si="19"/>
        <v>0</v>
      </c>
      <c r="AX305" s="24"/>
      <c r="AY305" s="24"/>
    </row>
    <row r="306" spans="1:51" ht="12" customHeight="1">
      <c r="A306" s="159"/>
      <c r="B306" s="4" t="str">
        <f>②国語!B306</f>
        <v>8-21</v>
      </c>
      <c r="C306" s="90">
        <v>0</v>
      </c>
      <c r="D306" s="244"/>
      <c r="E306" s="243"/>
      <c r="F306" s="241"/>
      <c r="G306" s="243"/>
      <c r="H306" s="242"/>
      <c r="I306" s="589"/>
      <c r="J306" s="241"/>
      <c r="K306" s="241"/>
      <c r="L306" s="243"/>
      <c r="M306" s="245"/>
      <c r="N306" s="244"/>
      <c r="O306" s="243"/>
      <c r="P306" s="243"/>
      <c r="Q306" s="243"/>
      <c r="R306" s="242"/>
      <c r="S306" s="244"/>
      <c r="T306" s="241"/>
      <c r="U306" s="243"/>
      <c r="V306" s="241"/>
      <c r="W306" s="245"/>
      <c r="X306" s="385"/>
      <c r="Y306" s="243"/>
      <c r="Z306" s="243"/>
      <c r="AA306" s="243"/>
      <c r="AB306" s="245"/>
      <c r="AC306" s="589"/>
      <c r="AD306" s="243"/>
      <c r="AE306" s="241"/>
      <c r="AF306" s="243"/>
      <c r="AG306" s="242"/>
      <c r="AH306" s="459"/>
      <c r="AI306" s="243"/>
      <c r="AJ306" s="243"/>
      <c r="AK306" s="241"/>
      <c r="AL306" s="243"/>
      <c r="AM306" s="244"/>
      <c r="AN306" s="241"/>
      <c r="AO306" s="243"/>
      <c r="AP306" s="241"/>
      <c r="AQ306" s="242"/>
      <c r="AR306" s="91"/>
      <c r="AS306" s="164">
        <f t="shared" si="16"/>
        <v>0</v>
      </c>
      <c r="AT306" s="317">
        <f t="shared" si="17"/>
        <v>0</v>
      </c>
      <c r="AU306" s="88">
        <f t="shared" si="18"/>
        <v>0</v>
      </c>
      <c r="AV306" s="152">
        <f t="shared" si="19"/>
        <v>0</v>
      </c>
      <c r="AX306" s="24"/>
      <c r="AY306" s="52"/>
    </row>
    <row r="307" spans="1:51" ht="12" customHeight="1">
      <c r="A307" s="153"/>
      <c r="B307" s="36" t="str">
        <f>②国語!B307</f>
        <v>8-22</v>
      </c>
      <c r="C307" s="40">
        <v>1</v>
      </c>
      <c r="D307" s="249"/>
      <c r="E307" s="248"/>
      <c r="F307" s="246"/>
      <c r="G307" s="248"/>
      <c r="H307" s="247"/>
      <c r="I307" s="590"/>
      <c r="J307" s="246"/>
      <c r="K307" s="246"/>
      <c r="L307" s="248"/>
      <c r="M307" s="250"/>
      <c r="N307" s="249"/>
      <c r="O307" s="248"/>
      <c r="P307" s="248"/>
      <c r="Q307" s="248"/>
      <c r="R307" s="247"/>
      <c r="S307" s="249"/>
      <c r="T307" s="246"/>
      <c r="U307" s="248"/>
      <c r="V307" s="246"/>
      <c r="W307" s="250"/>
      <c r="X307" s="386"/>
      <c r="Y307" s="248"/>
      <c r="Z307" s="248"/>
      <c r="AA307" s="248"/>
      <c r="AB307" s="250"/>
      <c r="AC307" s="590"/>
      <c r="AD307" s="248"/>
      <c r="AE307" s="246"/>
      <c r="AF307" s="248"/>
      <c r="AG307" s="247"/>
      <c r="AH307" s="460"/>
      <c r="AI307" s="248"/>
      <c r="AJ307" s="248"/>
      <c r="AK307" s="246"/>
      <c r="AL307" s="248"/>
      <c r="AM307" s="249"/>
      <c r="AN307" s="246"/>
      <c r="AO307" s="248"/>
      <c r="AP307" s="246"/>
      <c r="AQ307" s="247"/>
      <c r="AR307" s="41"/>
      <c r="AS307" s="164">
        <f t="shared" si="16"/>
        <v>0</v>
      </c>
      <c r="AT307" s="317">
        <f t="shared" si="17"/>
        <v>0</v>
      </c>
      <c r="AU307" s="88">
        <f t="shared" si="18"/>
        <v>0</v>
      </c>
      <c r="AV307" s="152">
        <f t="shared" si="19"/>
        <v>0</v>
      </c>
      <c r="AX307" s="3"/>
      <c r="AY307" s="3"/>
    </row>
    <row r="308" spans="1:51" ht="12" customHeight="1">
      <c r="A308" s="153"/>
      <c r="B308" s="36" t="str">
        <f>②国語!B308</f>
        <v>8-23</v>
      </c>
      <c r="C308" s="40">
        <v>0</v>
      </c>
      <c r="D308" s="249"/>
      <c r="E308" s="248"/>
      <c r="F308" s="246"/>
      <c r="G308" s="248"/>
      <c r="H308" s="247"/>
      <c r="I308" s="590"/>
      <c r="J308" s="246"/>
      <c r="K308" s="246"/>
      <c r="L308" s="248"/>
      <c r="M308" s="250"/>
      <c r="N308" s="249"/>
      <c r="O308" s="248"/>
      <c r="P308" s="248"/>
      <c r="Q308" s="248"/>
      <c r="R308" s="247"/>
      <c r="S308" s="249"/>
      <c r="T308" s="246"/>
      <c r="U308" s="248"/>
      <c r="V308" s="246"/>
      <c r="W308" s="250"/>
      <c r="X308" s="386"/>
      <c r="Y308" s="248"/>
      <c r="Z308" s="248"/>
      <c r="AA308" s="248"/>
      <c r="AB308" s="250"/>
      <c r="AC308" s="590"/>
      <c r="AD308" s="248"/>
      <c r="AE308" s="246"/>
      <c r="AF308" s="248"/>
      <c r="AG308" s="247"/>
      <c r="AH308" s="460"/>
      <c r="AI308" s="248"/>
      <c r="AJ308" s="248"/>
      <c r="AK308" s="246"/>
      <c r="AL308" s="248"/>
      <c r="AM308" s="249"/>
      <c r="AN308" s="246"/>
      <c r="AO308" s="248"/>
      <c r="AP308" s="246"/>
      <c r="AQ308" s="247"/>
      <c r="AR308" s="41"/>
      <c r="AS308" s="164">
        <f t="shared" si="16"/>
        <v>0</v>
      </c>
      <c r="AT308" s="317">
        <f t="shared" si="17"/>
        <v>0</v>
      </c>
      <c r="AU308" s="88">
        <f t="shared" si="18"/>
        <v>0</v>
      </c>
      <c r="AV308" s="152">
        <f t="shared" si="19"/>
        <v>0</v>
      </c>
    </row>
    <row r="309" spans="1:51" ht="12" customHeight="1">
      <c r="A309" s="153"/>
      <c r="B309" s="36" t="str">
        <f>②国語!B309</f>
        <v>8-24</v>
      </c>
      <c r="C309" s="40">
        <v>1</v>
      </c>
      <c r="D309" s="249"/>
      <c r="E309" s="248"/>
      <c r="F309" s="246"/>
      <c r="G309" s="248"/>
      <c r="H309" s="247"/>
      <c r="I309" s="590"/>
      <c r="J309" s="246"/>
      <c r="K309" s="246"/>
      <c r="L309" s="248"/>
      <c r="M309" s="250"/>
      <c r="N309" s="249"/>
      <c r="O309" s="248"/>
      <c r="P309" s="248"/>
      <c r="Q309" s="248"/>
      <c r="R309" s="247"/>
      <c r="S309" s="249"/>
      <c r="T309" s="246"/>
      <c r="U309" s="248"/>
      <c r="V309" s="246"/>
      <c r="W309" s="250"/>
      <c r="X309" s="386"/>
      <c r="Y309" s="248"/>
      <c r="Z309" s="248"/>
      <c r="AA309" s="248"/>
      <c r="AB309" s="250"/>
      <c r="AC309" s="590"/>
      <c r="AD309" s="248"/>
      <c r="AE309" s="246"/>
      <c r="AF309" s="248"/>
      <c r="AG309" s="247"/>
      <c r="AH309" s="460"/>
      <c r="AI309" s="248"/>
      <c r="AJ309" s="248"/>
      <c r="AK309" s="246"/>
      <c r="AL309" s="248"/>
      <c r="AM309" s="249"/>
      <c r="AN309" s="246"/>
      <c r="AO309" s="248"/>
      <c r="AP309" s="246"/>
      <c r="AQ309" s="247"/>
      <c r="AR309" s="41"/>
      <c r="AS309" s="164">
        <f t="shared" si="16"/>
        <v>0</v>
      </c>
      <c r="AT309" s="317">
        <f t="shared" si="17"/>
        <v>0</v>
      </c>
      <c r="AU309" s="88">
        <f t="shared" si="18"/>
        <v>0</v>
      </c>
      <c r="AV309" s="152">
        <f t="shared" si="19"/>
        <v>0</v>
      </c>
      <c r="AX309" s="3"/>
    </row>
    <row r="310" spans="1:51" ht="12" customHeight="1" thickBot="1">
      <c r="A310" s="154"/>
      <c r="B310" s="37" t="str">
        <f>②国語!B310</f>
        <v>8-25</v>
      </c>
      <c r="C310" s="47">
        <v>0</v>
      </c>
      <c r="D310" s="254"/>
      <c r="E310" s="253"/>
      <c r="F310" s="251"/>
      <c r="G310" s="253"/>
      <c r="H310" s="252"/>
      <c r="I310" s="591"/>
      <c r="J310" s="251"/>
      <c r="K310" s="251"/>
      <c r="L310" s="253"/>
      <c r="M310" s="255"/>
      <c r="N310" s="254"/>
      <c r="O310" s="253"/>
      <c r="P310" s="253"/>
      <c r="Q310" s="253"/>
      <c r="R310" s="252"/>
      <c r="S310" s="254"/>
      <c r="T310" s="251"/>
      <c r="U310" s="253"/>
      <c r="V310" s="251"/>
      <c r="W310" s="255"/>
      <c r="X310" s="387"/>
      <c r="Y310" s="253"/>
      <c r="Z310" s="253"/>
      <c r="AA310" s="253"/>
      <c r="AB310" s="255"/>
      <c r="AC310" s="591"/>
      <c r="AD310" s="253"/>
      <c r="AE310" s="251"/>
      <c r="AF310" s="253"/>
      <c r="AG310" s="252"/>
      <c r="AH310" s="461"/>
      <c r="AI310" s="253"/>
      <c r="AJ310" s="253"/>
      <c r="AK310" s="251"/>
      <c r="AL310" s="253"/>
      <c r="AM310" s="254"/>
      <c r="AN310" s="251"/>
      <c r="AO310" s="253"/>
      <c r="AP310" s="251"/>
      <c r="AQ310" s="252"/>
      <c r="AR310" s="48"/>
      <c r="AS310" s="165">
        <f t="shared" si="16"/>
        <v>0</v>
      </c>
      <c r="AT310" s="318">
        <f t="shared" si="17"/>
        <v>0</v>
      </c>
      <c r="AU310" s="69">
        <f t="shared" si="18"/>
        <v>0</v>
      </c>
      <c r="AV310" s="155">
        <f t="shared" si="19"/>
        <v>0</v>
      </c>
      <c r="AX310" s="7"/>
      <c r="AY310" s="7"/>
    </row>
    <row r="311" spans="1:51" ht="12" customHeight="1">
      <c r="A311" s="156"/>
      <c r="B311" s="5" t="str">
        <f>②国語!B311</f>
        <v>8-26</v>
      </c>
      <c r="C311" s="90">
        <v>1</v>
      </c>
      <c r="D311" s="244"/>
      <c r="E311" s="243"/>
      <c r="F311" s="241"/>
      <c r="G311" s="243"/>
      <c r="H311" s="242"/>
      <c r="I311" s="589"/>
      <c r="J311" s="241"/>
      <c r="K311" s="241"/>
      <c r="L311" s="243"/>
      <c r="M311" s="245"/>
      <c r="N311" s="244"/>
      <c r="O311" s="243"/>
      <c r="P311" s="243"/>
      <c r="Q311" s="243"/>
      <c r="R311" s="242"/>
      <c r="S311" s="244"/>
      <c r="T311" s="241"/>
      <c r="U311" s="243"/>
      <c r="V311" s="241"/>
      <c r="W311" s="245"/>
      <c r="X311" s="385"/>
      <c r="Y311" s="243"/>
      <c r="Z311" s="243"/>
      <c r="AA311" s="243"/>
      <c r="AB311" s="245"/>
      <c r="AC311" s="589"/>
      <c r="AD311" s="243"/>
      <c r="AE311" s="241"/>
      <c r="AF311" s="243"/>
      <c r="AG311" s="242"/>
      <c r="AH311" s="459"/>
      <c r="AI311" s="243"/>
      <c r="AJ311" s="243"/>
      <c r="AK311" s="241"/>
      <c r="AL311" s="243"/>
      <c r="AM311" s="244"/>
      <c r="AN311" s="241"/>
      <c r="AO311" s="243"/>
      <c r="AP311" s="241"/>
      <c r="AQ311" s="242"/>
      <c r="AR311" s="91"/>
      <c r="AS311" s="164">
        <f t="shared" si="16"/>
        <v>0</v>
      </c>
      <c r="AT311" s="317">
        <f t="shared" si="17"/>
        <v>0</v>
      </c>
      <c r="AU311" s="88">
        <f t="shared" si="18"/>
        <v>0</v>
      </c>
      <c r="AV311" s="152">
        <f t="shared" si="19"/>
        <v>0</v>
      </c>
      <c r="AX311" s="7"/>
      <c r="AY311" s="7"/>
    </row>
    <row r="312" spans="1:51" ht="12" customHeight="1">
      <c r="A312" s="153"/>
      <c r="B312" s="36" t="str">
        <f>②国語!B312</f>
        <v>8-27</v>
      </c>
      <c r="C312" s="40">
        <v>0</v>
      </c>
      <c r="D312" s="249"/>
      <c r="E312" s="248"/>
      <c r="F312" s="246"/>
      <c r="G312" s="248"/>
      <c r="H312" s="247"/>
      <c r="I312" s="590"/>
      <c r="J312" s="246"/>
      <c r="K312" s="246"/>
      <c r="L312" s="248"/>
      <c r="M312" s="250"/>
      <c r="N312" s="249"/>
      <c r="O312" s="248"/>
      <c r="P312" s="248"/>
      <c r="Q312" s="248"/>
      <c r="R312" s="247"/>
      <c r="S312" s="249"/>
      <c r="T312" s="246"/>
      <c r="U312" s="248"/>
      <c r="V312" s="246"/>
      <c r="W312" s="250"/>
      <c r="X312" s="386"/>
      <c r="Y312" s="248"/>
      <c r="Z312" s="248"/>
      <c r="AA312" s="248"/>
      <c r="AB312" s="250"/>
      <c r="AC312" s="590"/>
      <c r="AD312" s="248"/>
      <c r="AE312" s="246"/>
      <c r="AF312" s="248"/>
      <c r="AG312" s="247"/>
      <c r="AH312" s="460"/>
      <c r="AI312" s="248"/>
      <c r="AJ312" s="248"/>
      <c r="AK312" s="246"/>
      <c r="AL312" s="248"/>
      <c r="AM312" s="249"/>
      <c r="AN312" s="246"/>
      <c r="AO312" s="248"/>
      <c r="AP312" s="246"/>
      <c r="AQ312" s="247"/>
      <c r="AR312" s="41"/>
      <c r="AS312" s="164">
        <f t="shared" si="16"/>
        <v>0</v>
      </c>
      <c r="AT312" s="317">
        <f t="shared" si="17"/>
        <v>0</v>
      </c>
      <c r="AU312" s="88">
        <f t="shared" si="18"/>
        <v>0</v>
      </c>
      <c r="AV312" s="152">
        <f t="shared" si="19"/>
        <v>0</v>
      </c>
      <c r="AX312" s="7"/>
      <c r="AY312" s="7"/>
    </row>
    <row r="313" spans="1:51" ht="12" customHeight="1">
      <c r="A313" s="153"/>
      <c r="B313" s="36" t="str">
        <f>②国語!B313</f>
        <v>8-28</v>
      </c>
      <c r="C313" s="40">
        <v>1</v>
      </c>
      <c r="D313" s="249"/>
      <c r="E313" s="248"/>
      <c r="F313" s="246"/>
      <c r="G313" s="248"/>
      <c r="H313" s="247"/>
      <c r="I313" s="590"/>
      <c r="J313" s="246"/>
      <c r="K313" s="246"/>
      <c r="L313" s="248"/>
      <c r="M313" s="250"/>
      <c r="N313" s="249"/>
      <c r="O313" s="248"/>
      <c r="P313" s="248"/>
      <c r="Q313" s="248"/>
      <c r="R313" s="247"/>
      <c r="S313" s="249"/>
      <c r="T313" s="246"/>
      <c r="U313" s="248"/>
      <c r="V313" s="246"/>
      <c r="W313" s="250"/>
      <c r="X313" s="386"/>
      <c r="Y313" s="248"/>
      <c r="Z313" s="248"/>
      <c r="AA313" s="248"/>
      <c r="AB313" s="250"/>
      <c r="AC313" s="590"/>
      <c r="AD313" s="248"/>
      <c r="AE313" s="246"/>
      <c r="AF313" s="248"/>
      <c r="AG313" s="247"/>
      <c r="AH313" s="460"/>
      <c r="AI313" s="248"/>
      <c r="AJ313" s="248"/>
      <c r="AK313" s="246"/>
      <c r="AL313" s="248"/>
      <c r="AM313" s="249"/>
      <c r="AN313" s="246"/>
      <c r="AO313" s="248"/>
      <c r="AP313" s="246"/>
      <c r="AQ313" s="247"/>
      <c r="AR313" s="41"/>
      <c r="AS313" s="164">
        <f t="shared" si="16"/>
        <v>0</v>
      </c>
      <c r="AT313" s="317">
        <f t="shared" si="17"/>
        <v>0</v>
      </c>
      <c r="AU313" s="88">
        <f t="shared" si="18"/>
        <v>0</v>
      </c>
      <c r="AV313" s="152">
        <f t="shared" si="19"/>
        <v>0</v>
      </c>
    </row>
    <row r="314" spans="1:51" ht="12" customHeight="1">
      <c r="A314" s="153"/>
      <c r="B314" s="36" t="str">
        <f>②国語!B314</f>
        <v>8-29</v>
      </c>
      <c r="C314" s="40">
        <v>0</v>
      </c>
      <c r="D314" s="249"/>
      <c r="E314" s="248"/>
      <c r="F314" s="246"/>
      <c r="G314" s="248"/>
      <c r="H314" s="247"/>
      <c r="I314" s="590"/>
      <c r="J314" s="246"/>
      <c r="K314" s="246"/>
      <c r="L314" s="248"/>
      <c r="M314" s="250"/>
      <c r="N314" s="249"/>
      <c r="O314" s="248"/>
      <c r="P314" s="248"/>
      <c r="Q314" s="248"/>
      <c r="R314" s="247"/>
      <c r="S314" s="249"/>
      <c r="T314" s="246"/>
      <c r="U314" s="248"/>
      <c r="V314" s="246"/>
      <c r="W314" s="250"/>
      <c r="X314" s="386"/>
      <c r="Y314" s="248"/>
      <c r="Z314" s="248"/>
      <c r="AA314" s="248"/>
      <c r="AB314" s="250"/>
      <c r="AC314" s="590"/>
      <c r="AD314" s="248"/>
      <c r="AE314" s="246"/>
      <c r="AF314" s="248"/>
      <c r="AG314" s="247"/>
      <c r="AH314" s="460"/>
      <c r="AI314" s="248"/>
      <c r="AJ314" s="248"/>
      <c r="AK314" s="246"/>
      <c r="AL314" s="248"/>
      <c r="AM314" s="249"/>
      <c r="AN314" s="246"/>
      <c r="AO314" s="248"/>
      <c r="AP314" s="246"/>
      <c r="AQ314" s="247"/>
      <c r="AR314" s="41"/>
      <c r="AS314" s="164">
        <f t="shared" si="16"/>
        <v>0</v>
      </c>
      <c r="AT314" s="317">
        <f t="shared" si="17"/>
        <v>0</v>
      </c>
      <c r="AU314" s="88">
        <f t="shared" si="18"/>
        <v>0</v>
      </c>
      <c r="AV314" s="152">
        <f t="shared" si="19"/>
        <v>0</v>
      </c>
    </row>
    <row r="315" spans="1:51" ht="12" customHeight="1" thickBot="1">
      <c r="A315" s="157"/>
      <c r="B315" s="6" t="str">
        <f>②国語!B315</f>
        <v>8-30</v>
      </c>
      <c r="C315" s="1">
        <v>1</v>
      </c>
      <c r="D315" s="201"/>
      <c r="E315" s="199"/>
      <c r="F315" s="197"/>
      <c r="G315" s="199"/>
      <c r="H315" s="200"/>
      <c r="I315" s="592"/>
      <c r="J315" s="197"/>
      <c r="K315" s="197"/>
      <c r="L315" s="199"/>
      <c r="M315" s="198"/>
      <c r="N315" s="201"/>
      <c r="O315" s="199"/>
      <c r="P315" s="199"/>
      <c r="Q315" s="199"/>
      <c r="R315" s="200"/>
      <c r="S315" s="201"/>
      <c r="T315" s="197"/>
      <c r="U315" s="199"/>
      <c r="V315" s="197"/>
      <c r="W315" s="198"/>
      <c r="X315" s="388"/>
      <c r="Y315" s="199"/>
      <c r="Z315" s="199"/>
      <c r="AA315" s="199"/>
      <c r="AB315" s="198"/>
      <c r="AC315" s="592"/>
      <c r="AD315" s="199"/>
      <c r="AE315" s="197"/>
      <c r="AF315" s="199"/>
      <c r="AG315" s="200"/>
      <c r="AH315" s="462"/>
      <c r="AI315" s="199"/>
      <c r="AJ315" s="199"/>
      <c r="AK315" s="197"/>
      <c r="AL315" s="199"/>
      <c r="AM315" s="201"/>
      <c r="AN315" s="197"/>
      <c r="AO315" s="199"/>
      <c r="AP315" s="197"/>
      <c r="AQ315" s="200"/>
      <c r="AR315" s="109"/>
      <c r="AS315" s="166">
        <f t="shared" si="16"/>
        <v>0</v>
      </c>
      <c r="AT315" s="319">
        <f t="shared" si="17"/>
        <v>0</v>
      </c>
      <c r="AU315" s="67">
        <f t="shared" si="18"/>
        <v>0</v>
      </c>
      <c r="AV315" s="158">
        <f t="shared" si="19"/>
        <v>0</v>
      </c>
    </row>
    <row r="316" spans="1:51" ht="12" customHeight="1">
      <c r="A316" s="159"/>
      <c r="B316" s="4" t="str">
        <f>②国語!B316</f>
        <v>8-31</v>
      </c>
      <c r="C316" s="170">
        <v>0</v>
      </c>
      <c r="D316" s="244"/>
      <c r="E316" s="243"/>
      <c r="F316" s="241"/>
      <c r="G316" s="243"/>
      <c r="H316" s="242"/>
      <c r="I316" s="589"/>
      <c r="J316" s="241"/>
      <c r="K316" s="241"/>
      <c r="L316" s="243"/>
      <c r="M316" s="245"/>
      <c r="N316" s="244"/>
      <c r="O316" s="243"/>
      <c r="P316" s="243"/>
      <c r="Q316" s="243"/>
      <c r="R316" s="242"/>
      <c r="S316" s="244"/>
      <c r="T316" s="241"/>
      <c r="U316" s="243"/>
      <c r="V316" s="241"/>
      <c r="W316" s="245"/>
      <c r="X316" s="385"/>
      <c r="Y316" s="243"/>
      <c r="Z316" s="243"/>
      <c r="AA316" s="243"/>
      <c r="AB316" s="245"/>
      <c r="AC316" s="589"/>
      <c r="AD316" s="243"/>
      <c r="AE316" s="241"/>
      <c r="AF316" s="243"/>
      <c r="AG316" s="242"/>
      <c r="AH316" s="459"/>
      <c r="AI316" s="243"/>
      <c r="AJ316" s="243"/>
      <c r="AK316" s="241"/>
      <c r="AL316" s="243"/>
      <c r="AM316" s="244"/>
      <c r="AN316" s="241"/>
      <c r="AO316" s="243"/>
      <c r="AP316" s="241"/>
      <c r="AQ316" s="242"/>
      <c r="AR316" s="171"/>
      <c r="AS316" s="164">
        <f t="shared" si="16"/>
        <v>0</v>
      </c>
      <c r="AT316" s="317">
        <f t="shared" si="17"/>
        <v>0</v>
      </c>
      <c r="AU316" s="88">
        <f t="shared" si="18"/>
        <v>0</v>
      </c>
      <c r="AV316" s="152">
        <f t="shared" si="19"/>
        <v>0</v>
      </c>
    </row>
    <row r="317" spans="1:51" ht="12" customHeight="1">
      <c r="A317" s="153"/>
      <c r="B317" s="36" t="str">
        <f>②国語!B317</f>
        <v>8-32</v>
      </c>
      <c r="C317" s="40">
        <v>1</v>
      </c>
      <c r="D317" s="249"/>
      <c r="E317" s="248"/>
      <c r="F317" s="246"/>
      <c r="G317" s="248"/>
      <c r="H317" s="247"/>
      <c r="I317" s="590"/>
      <c r="J317" s="246"/>
      <c r="K317" s="246"/>
      <c r="L317" s="248"/>
      <c r="M317" s="250"/>
      <c r="N317" s="249"/>
      <c r="O317" s="248"/>
      <c r="P317" s="248"/>
      <c r="Q317" s="248"/>
      <c r="R317" s="247"/>
      <c r="S317" s="249"/>
      <c r="T317" s="246"/>
      <c r="U317" s="248"/>
      <c r="V317" s="246"/>
      <c r="W317" s="250"/>
      <c r="X317" s="386"/>
      <c r="Y317" s="248"/>
      <c r="Z317" s="248"/>
      <c r="AA317" s="248"/>
      <c r="AB317" s="250"/>
      <c r="AC317" s="590"/>
      <c r="AD317" s="248"/>
      <c r="AE317" s="246"/>
      <c r="AF317" s="248"/>
      <c r="AG317" s="247"/>
      <c r="AH317" s="460"/>
      <c r="AI317" s="248"/>
      <c r="AJ317" s="248"/>
      <c r="AK317" s="246"/>
      <c r="AL317" s="248"/>
      <c r="AM317" s="249"/>
      <c r="AN317" s="246"/>
      <c r="AO317" s="248"/>
      <c r="AP317" s="246"/>
      <c r="AQ317" s="247"/>
      <c r="AR317" s="41"/>
      <c r="AS317" s="164">
        <f t="shared" si="16"/>
        <v>0</v>
      </c>
      <c r="AT317" s="317">
        <f t="shared" si="17"/>
        <v>0</v>
      </c>
      <c r="AU317" s="88">
        <f t="shared" si="18"/>
        <v>0</v>
      </c>
      <c r="AV317" s="152">
        <f t="shared" si="19"/>
        <v>0</v>
      </c>
    </row>
    <row r="318" spans="1:51" ht="12" customHeight="1">
      <c r="A318" s="153"/>
      <c r="B318" s="36" t="str">
        <f>②国語!B318</f>
        <v>8-33</v>
      </c>
      <c r="C318" s="40">
        <v>0</v>
      </c>
      <c r="D318" s="249"/>
      <c r="E318" s="248"/>
      <c r="F318" s="246"/>
      <c r="G318" s="248"/>
      <c r="H318" s="247"/>
      <c r="I318" s="590"/>
      <c r="J318" s="246"/>
      <c r="K318" s="246"/>
      <c r="L318" s="248"/>
      <c r="M318" s="250"/>
      <c r="N318" s="249"/>
      <c r="O318" s="248"/>
      <c r="P318" s="248"/>
      <c r="Q318" s="248"/>
      <c r="R318" s="247"/>
      <c r="S318" s="249"/>
      <c r="T318" s="246"/>
      <c r="U318" s="248"/>
      <c r="V318" s="246"/>
      <c r="W318" s="250"/>
      <c r="X318" s="386"/>
      <c r="Y318" s="248"/>
      <c r="Z318" s="248"/>
      <c r="AA318" s="248"/>
      <c r="AB318" s="250"/>
      <c r="AC318" s="590"/>
      <c r="AD318" s="248"/>
      <c r="AE318" s="246"/>
      <c r="AF318" s="248"/>
      <c r="AG318" s="247"/>
      <c r="AH318" s="460"/>
      <c r="AI318" s="248"/>
      <c r="AJ318" s="248"/>
      <c r="AK318" s="246"/>
      <c r="AL318" s="248"/>
      <c r="AM318" s="249"/>
      <c r="AN318" s="246"/>
      <c r="AO318" s="248"/>
      <c r="AP318" s="246"/>
      <c r="AQ318" s="247"/>
      <c r="AR318" s="41"/>
      <c r="AS318" s="164">
        <f t="shared" si="16"/>
        <v>0</v>
      </c>
      <c r="AT318" s="317">
        <f t="shared" si="17"/>
        <v>0</v>
      </c>
      <c r="AU318" s="88">
        <f t="shared" si="18"/>
        <v>0</v>
      </c>
      <c r="AV318" s="152">
        <f t="shared" si="19"/>
        <v>0</v>
      </c>
    </row>
    <row r="319" spans="1:51" ht="12" customHeight="1">
      <c r="A319" s="153"/>
      <c r="B319" s="36" t="str">
        <f>②国語!B319</f>
        <v>8-34</v>
      </c>
      <c r="C319" s="40">
        <v>1</v>
      </c>
      <c r="D319" s="249"/>
      <c r="E319" s="248"/>
      <c r="F319" s="246"/>
      <c r="G319" s="248"/>
      <c r="H319" s="247"/>
      <c r="I319" s="590"/>
      <c r="J319" s="246"/>
      <c r="K319" s="246"/>
      <c r="L319" s="248"/>
      <c r="M319" s="250"/>
      <c r="N319" s="249"/>
      <c r="O319" s="248"/>
      <c r="P319" s="248"/>
      <c r="Q319" s="248"/>
      <c r="R319" s="247"/>
      <c r="S319" s="249"/>
      <c r="T319" s="246"/>
      <c r="U319" s="248"/>
      <c r="V319" s="246"/>
      <c r="W319" s="250"/>
      <c r="X319" s="386"/>
      <c r="Y319" s="248"/>
      <c r="Z319" s="248"/>
      <c r="AA319" s="248"/>
      <c r="AB319" s="250"/>
      <c r="AC319" s="590"/>
      <c r="AD319" s="248"/>
      <c r="AE319" s="246"/>
      <c r="AF319" s="248"/>
      <c r="AG319" s="247"/>
      <c r="AH319" s="460"/>
      <c r="AI319" s="248"/>
      <c r="AJ319" s="248"/>
      <c r="AK319" s="246"/>
      <c r="AL319" s="248"/>
      <c r="AM319" s="249"/>
      <c r="AN319" s="246"/>
      <c r="AO319" s="248"/>
      <c r="AP319" s="246"/>
      <c r="AQ319" s="247"/>
      <c r="AR319" s="41"/>
      <c r="AS319" s="164">
        <f t="shared" si="16"/>
        <v>0</v>
      </c>
      <c r="AT319" s="317">
        <f t="shared" si="17"/>
        <v>0</v>
      </c>
      <c r="AU319" s="88">
        <f t="shared" si="18"/>
        <v>0</v>
      </c>
      <c r="AV319" s="152">
        <f t="shared" si="19"/>
        <v>0</v>
      </c>
    </row>
    <row r="320" spans="1:51" ht="12" customHeight="1" thickBot="1">
      <c r="A320" s="154"/>
      <c r="B320" s="37" t="str">
        <f>②国語!B320</f>
        <v>8-35</v>
      </c>
      <c r="C320" s="47">
        <v>0</v>
      </c>
      <c r="D320" s="254"/>
      <c r="E320" s="253"/>
      <c r="F320" s="251"/>
      <c r="G320" s="253"/>
      <c r="H320" s="252"/>
      <c r="I320" s="591"/>
      <c r="J320" s="251"/>
      <c r="K320" s="251"/>
      <c r="L320" s="253"/>
      <c r="M320" s="255"/>
      <c r="N320" s="254"/>
      <c r="O320" s="253"/>
      <c r="P320" s="253"/>
      <c r="Q320" s="253"/>
      <c r="R320" s="252"/>
      <c r="S320" s="254"/>
      <c r="T320" s="251"/>
      <c r="U320" s="253"/>
      <c r="V320" s="251"/>
      <c r="W320" s="255"/>
      <c r="X320" s="387"/>
      <c r="Y320" s="253"/>
      <c r="Z320" s="253"/>
      <c r="AA320" s="253"/>
      <c r="AB320" s="255"/>
      <c r="AC320" s="591"/>
      <c r="AD320" s="253"/>
      <c r="AE320" s="251"/>
      <c r="AF320" s="253"/>
      <c r="AG320" s="252"/>
      <c r="AH320" s="461"/>
      <c r="AI320" s="253"/>
      <c r="AJ320" s="253"/>
      <c r="AK320" s="251"/>
      <c r="AL320" s="253"/>
      <c r="AM320" s="254"/>
      <c r="AN320" s="251"/>
      <c r="AO320" s="253"/>
      <c r="AP320" s="251"/>
      <c r="AQ320" s="252"/>
      <c r="AR320" s="48"/>
      <c r="AS320" s="165">
        <f t="shared" si="16"/>
        <v>0</v>
      </c>
      <c r="AT320" s="318">
        <f t="shared" si="17"/>
        <v>0</v>
      </c>
      <c r="AU320" s="69">
        <f t="shared" si="18"/>
        <v>0</v>
      </c>
      <c r="AV320" s="155">
        <f t="shared" si="19"/>
        <v>0</v>
      </c>
    </row>
    <row r="321" spans="1:51" ht="12" customHeight="1">
      <c r="A321" s="156"/>
      <c r="B321" s="5" t="str">
        <f>②国語!B321</f>
        <v>8-36</v>
      </c>
      <c r="C321" s="90">
        <v>1</v>
      </c>
      <c r="D321" s="244"/>
      <c r="E321" s="243"/>
      <c r="F321" s="241"/>
      <c r="G321" s="243"/>
      <c r="H321" s="242"/>
      <c r="I321" s="589"/>
      <c r="J321" s="241"/>
      <c r="K321" s="241"/>
      <c r="L321" s="243"/>
      <c r="M321" s="245"/>
      <c r="N321" s="244"/>
      <c r="O321" s="243"/>
      <c r="P321" s="243"/>
      <c r="Q321" s="243"/>
      <c r="R321" s="242"/>
      <c r="S321" s="244"/>
      <c r="T321" s="241"/>
      <c r="U321" s="243"/>
      <c r="V321" s="241"/>
      <c r="W321" s="245"/>
      <c r="X321" s="385"/>
      <c r="Y321" s="243"/>
      <c r="Z321" s="243"/>
      <c r="AA321" s="243"/>
      <c r="AB321" s="245"/>
      <c r="AC321" s="589"/>
      <c r="AD321" s="243"/>
      <c r="AE321" s="241"/>
      <c r="AF321" s="243"/>
      <c r="AG321" s="242"/>
      <c r="AH321" s="459"/>
      <c r="AI321" s="243"/>
      <c r="AJ321" s="243"/>
      <c r="AK321" s="241"/>
      <c r="AL321" s="243"/>
      <c r="AM321" s="244"/>
      <c r="AN321" s="241"/>
      <c r="AO321" s="243"/>
      <c r="AP321" s="241"/>
      <c r="AQ321" s="242"/>
      <c r="AR321" s="91"/>
      <c r="AS321" s="164">
        <f t="shared" si="16"/>
        <v>0</v>
      </c>
      <c r="AT321" s="317">
        <f t="shared" si="17"/>
        <v>0</v>
      </c>
      <c r="AU321" s="88">
        <f t="shared" si="18"/>
        <v>0</v>
      </c>
      <c r="AV321" s="152">
        <f t="shared" si="19"/>
        <v>0</v>
      </c>
    </row>
    <row r="322" spans="1:51" ht="12" customHeight="1">
      <c r="A322" s="153"/>
      <c r="B322" s="36" t="str">
        <f>②国語!B322</f>
        <v>8-37</v>
      </c>
      <c r="C322" s="40">
        <v>0</v>
      </c>
      <c r="D322" s="249"/>
      <c r="E322" s="248"/>
      <c r="F322" s="246"/>
      <c r="G322" s="248"/>
      <c r="H322" s="247"/>
      <c r="I322" s="590"/>
      <c r="J322" s="246"/>
      <c r="K322" s="246"/>
      <c r="L322" s="248"/>
      <c r="M322" s="250"/>
      <c r="N322" s="249"/>
      <c r="O322" s="248"/>
      <c r="P322" s="248"/>
      <c r="Q322" s="248"/>
      <c r="R322" s="247"/>
      <c r="S322" s="249"/>
      <c r="T322" s="246"/>
      <c r="U322" s="248"/>
      <c r="V322" s="246"/>
      <c r="W322" s="250"/>
      <c r="X322" s="386"/>
      <c r="Y322" s="248"/>
      <c r="Z322" s="248"/>
      <c r="AA322" s="248"/>
      <c r="AB322" s="250"/>
      <c r="AC322" s="590"/>
      <c r="AD322" s="248"/>
      <c r="AE322" s="246"/>
      <c r="AF322" s="248"/>
      <c r="AG322" s="247"/>
      <c r="AH322" s="460"/>
      <c r="AI322" s="248"/>
      <c r="AJ322" s="248"/>
      <c r="AK322" s="246"/>
      <c r="AL322" s="248"/>
      <c r="AM322" s="249"/>
      <c r="AN322" s="246"/>
      <c r="AO322" s="248"/>
      <c r="AP322" s="246"/>
      <c r="AQ322" s="247"/>
      <c r="AR322" s="41"/>
      <c r="AS322" s="164">
        <f t="shared" si="16"/>
        <v>0</v>
      </c>
      <c r="AT322" s="317">
        <f t="shared" si="17"/>
        <v>0</v>
      </c>
      <c r="AU322" s="88">
        <f t="shared" si="18"/>
        <v>0</v>
      </c>
      <c r="AV322" s="152">
        <f t="shared" si="19"/>
        <v>0</v>
      </c>
    </row>
    <row r="323" spans="1:51" ht="12" customHeight="1">
      <c r="A323" s="153"/>
      <c r="B323" s="36" t="str">
        <f>②国語!B323</f>
        <v>8-38</v>
      </c>
      <c r="C323" s="40">
        <v>1</v>
      </c>
      <c r="D323" s="249"/>
      <c r="E323" s="248"/>
      <c r="F323" s="246"/>
      <c r="G323" s="248"/>
      <c r="H323" s="247"/>
      <c r="I323" s="590"/>
      <c r="J323" s="246"/>
      <c r="K323" s="246"/>
      <c r="L323" s="248"/>
      <c r="M323" s="250"/>
      <c r="N323" s="249"/>
      <c r="O323" s="248"/>
      <c r="P323" s="248"/>
      <c r="Q323" s="248"/>
      <c r="R323" s="247"/>
      <c r="S323" s="249"/>
      <c r="T323" s="246"/>
      <c r="U323" s="248"/>
      <c r="V323" s="246"/>
      <c r="W323" s="250"/>
      <c r="X323" s="386"/>
      <c r="Y323" s="248"/>
      <c r="Z323" s="248"/>
      <c r="AA323" s="248"/>
      <c r="AB323" s="250"/>
      <c r="AC323" s="590"/>
      <c r="AD323" s="248"/>
      <c r="AE323" s="246"/>
      <c r="AF323" s="248"/>
      <c r="AG323" s="247"/>
      <c r="AH323" s="460"/>
      <c r="AI323" s="248"/>
      <c r="AJ323" s="248"/>
      <c r="AK323" s="246"/>
      <c r="AL323" s="248"/>
      <c r="AM323" s="249"/>
      <c r="AN323" s="246"/>
      <c r="AO323" s="248"/>
      <c r="AP323" s="246"/>
      <c r="AQ323" s="247"/>
      <c r="AR323" s="41"/>
      <c r="AS323" s="164">
        <f t="shared" si="16"/>
        <v>0</v>
      </c>
      <c r="AT323" s="317">
        <f t="shared" si="17"/>
        <v>0</v>
      </c>
      <c r="AU323" s="88">
        <f t="shared" si="18"/>
        <v>0</v>
      </c>
      <c r="AV323" s="152">
        <f t="shared" si="19"/>
        <v>0</v>
      </c>
    </row>
    <row r="324" spans="1:51" ht="12" customHeight="1">
      <c r="A324" s="153"/>
      <c r="B324" s="36" t="str">
        <f>②国語!B324</f>
        <v>8-39</v>
      </c>
      <c r="C324" s="40">
        <v>0</v>
      </c>
      <c r="D324" s="249"/>
      <c r="E324" s="248"/>
      <c r="F324" s="246"/>
      <c r="G324" s="248"/>
      <c r="H324" s="247"/>
      <c r="I324" s="590"/>
      <c r="J324" s="246"/>
      <c r="K324" s="246"/>
      <c r="L324" s="248"/>
      <c r="M324" s="250"/>
      <c r="N324" s="249"/>
      <c r="O324" s="248"/>
      <c r="P324" s="248"/>
      <c r="Q324" s="248"/>
      <c r="R324" s="247"/>
      <c r="S324" s="249"/>
      <c r="T324" s="246"/>
      <c r="U324" s="248"/>
      <c r="V324" s="246"/>
      <c r="W324" s="250"/>
      <c r="X324" s="386"/>
      <c r="Y324" s="248"/>
      <c r="Z324" s="248"/>
      <c r="AA324" s="248"/>
      <c r="AB324" s="250"/>
      <c r="AC324" s="590"/>
      <c r="AD324" s="248"/>
      <c r="AE324" s="246"/>
      <c r="AF324" s="248"/>
      <c r="AG324" s="247"/>
      <c r="AH324" s="460"/>
      <c r="AI324" s="248"/>
      <c r="AJ324" s="248"/>
      <c r="AK324" s="246"/>
      <c r="AL324" s="248"/>
      <c r="AM324" s="249"/>
      <c r="AN324" s="246"/>
      <c r="AO324" s="248"/>
      <c r="AP324" s="246"/>
      <c r="AQ324" s="247"/>
      <c r="AR324" s="41"/>
      <c r="AS324" s="164">
        <f t="shared" si="16"/>
        <v>0</v>
      </c>
      <c r="AT324" s="317">
        <f t="shared" si="17"/>
        <v>0</v>
      </c>
      <c r="AU324" s="88">
        <f t="shared" si="18"/>
        <v>0</v>
      </c>
      <c r="AV324" s="152">
        <f t="shared" si="19"/>
        <v>0</v>
      </c>
      <c r="AX324" s="24"/>
      <c r="AY324" s="24"/>
    </row>
    <row r="325" spans="1:51" ht="12" customHeight="1" thickBot="1">
      <c r="A325" s="157"/>
      <c r="B325" s="6" t="str">
        <f>②国語!B325</f>
        <v>8-40</v>
      </c>
      <c r="C325" s="1">
        <v>1</v>
      </c>
      <c r="D325" s="201"/>
      <c r="E325" s="199"/>
      <c r="F325" s="197"/>
      <c r="G325" s="199"/>
      <c r="H325" s="200"/>
      <c r="I325" s="592"/>
      <c r="J325" s="197"/>
      <c r="K325" s="197"/>
      <c r="L325" s="199"/>
      <c r="M325" s="198"/>
      <c r="N325" s="201"/>
      <c r="O325" s="199"/>
      <c r="P325" s="199"/>
      <c r="Q325" s="199"/>
      <c r="R325" s="200"/>
      <c r="S325" s="201"/>
      <c r="T325" s="197"/>
      <c r="U325" s="199"/>
      <c r="V325" s="197"/>
      <c r="W325" s="198"/>
      <c r="X325" s="388"/>
      <c r="Y325" s="199"/>
      <c r="Z325" s="199"/>
      <c r="AA325" s="199"/>
      <c r="AB325" s="198"/>
      <c r="AC325" s="592"/>
      <c r="AD325" s="199"/>
      <c r="AE325" s="197"/>
      <c r="AF325" s="199"/>
      <c r="AG325" s="200"/>
      <c r="AH325" s="462"/>
      <c r="AI325" s="199"/>
      <c r="AJ325" s="199"/>
      <c r="AK325" s="197"/>
      <c r="AL325" s="199"/>
      <c r="AM325" s="201"/>
      <c r="AN325" s="197"/>
      <c r="AO325" s="199"/>
      <c r="AP325" s="197"/>
      <c r="AQ325" s="200"/>
      <c r="AR325" s="109"/>
      <c r="AS325" s="166">
        <f t="shared" si="16"/>
        <v>0</v>
      </c>
      <c r="AT325" s="319">
        <f t="shared" si="17"/>
        <v>0</v>
      </c>
      <c r="AU325" s="67">
        <f t="shared" si="18"/>
        <v>0</v>
      </c>
      <c r="AV325" s="158">
        <f t="shared" si="19"/>
        <v>0</v>
      </c>
      <c r="AX325" s="24"/>
      <c r="AY325" s="24"/>
    </row>
    <row r="326" spans="1:51" ht="12" customHeight="1">
      <c r="A326" s="151"/>
      <c r="B326" s="89" t="str">
        <f>②国語!B326</f>
        <v>9-01</v>
      </c>
      <c r="C326" s="90">
        <v>0</v>
      </c>
      <c r="D326" s="244"/>
      <c r="E326" s="243"/>
      <c r="F326" s="241"/>
      <c r="G326" s="243"/>
      <c r="H326" s="242"/>
      <c r="I326" s="589"/>
      <c r="J326" s="241"/>
      <c r="K326" s="241"/>
      <c r="L326" s="243"/>
      <c r="M326" s="245"/>
      <c r="N326" s="244"/>
      <c r="O326" s="243"/>
      <c r="P326" s="243"/>
      <c r="Q326" s="243"/>
      <c r="R326" s="242"/>
      <c r="S326" s="244"/>
      <c r="T326" s="241"/>
      <c r="U326" s="243"/>
      <c r="V326" s="241"/>
      <c r="W326" s="245"/>
      <c r="X326" s="385"/>
      <c r="Y326" s="243"/>
      <c r="Z326" s="243"/>
      <c r="AA326" s="243"/>
      <c r="AB326" s="245"/>
      <c r="AC326" s="589"/>
      <c r="AD326" s="243"/>
      <c r="AE326" s="241"/>
      <c r="AF326" s="243"/>
      <c r="AG326" s="242"/>
      <c r="AH326" s="459"/>
      <c r="AI326" s="243"/>
      <c r="AJ326" s="243"/>
      <c r="AK326" s="241"/>
      <c r="AL326" s="243"/>
      <c r="AM326" s="244"/>
      <c r="AN326" s="241"/>
      <c r="AO326" s="243"/>
      <c r="AP326" s="241"/>
      <c r="AQ326" s="242"/>
      <c r="AR326" s="91"/>
      <c r="AS326" s="164">
        <f t="shared" si="16"/>
        <v>0</v>
      </c>
      <c r="AT326" s="317">
        <f t="shared" si="17"/>
        <v>0</v>
      </c>
      <c r="AU326" s="88">
        <f t="shared" si="18"/>
        <v>0</v>
      </c>
      <c r="AV326" s="152">
        <f t="shared" si="19"/>
        <v>0</v>
      </c>
      <c r="AX326" s="24"/>
      <c r="AY326" s="24"/>
    </row>
    <row r="327" spans="1:51" ht="12" customHeight="1">
      <c r="A327" s="153"/>
      <c r="B327" s="36" t="str">
        <f>②国語!B327</f>
        <v>9-02</v>
      </c>
      <c r="C327" s="40">
        <v>1</v>
      </c>
      <c r="D327" s="249"/>
      <c r="E327" s="248"/>
      <c r="F327" s="246"/>
      <c r="G327" s="248"/>
      <c r="H327" s="247"/>
      <c r="I327" s="590"/>
      <c r="J327" s="246"/>
      <c r="K327" s="246"/>
      <c r="L327" s="248"/>
      <c r="M327" s="250"/>
      <c r="N327" s="249"/>
      <c r="O327" s="248"/>
      <c r="P327" s="248"/>
      <c r="Q327" s="248"/>
      <c r="R327" s="247"/>
      <c r="S327" s="249"/>
      <c r="T327" s="246"/>
      <c r="U327" s="248"/>
      <c r="V327" s="246"/>
      <c r="W327" s="250"/>
      <c r="X327" s="386"/>
      <c r="Y327" s="248"/>
      <c r="Z327" s="248"/>
      <c r="AA327" s="248"/>
      <c r="AB327" s="250"/>
      <c r="AC327" s="590"/>
      <c r="AD327" s="248"/>
      <c r="AE327" s="246"/>
      <c r="AF327" s="248"/>
      <c r="AG327" s="247"/>
      <c r="AH327" s="460"/>
      <c r="AI327" s="248"/>
      <c r="AJ327" s="248"/>
      <c r="AK327" s="246"/>
      <c r="AL327" s="248"/>
      <c r="AM327" s="249"/>
      <c r="AN327" s="246"/>
      <c r="AO327" s="248"/>
      <c r="AP327" s="246"/>
      <c r="AQ327" s="247"/>
      <c r="AR327" s="41"/>
      <c r="AS327" s="164">
        <f t="shared" ref="AS327:AS364" si="20">COUNTIF(D327:M327,1)*2+COUNTIF(N327:W327,1)*3+COUNTIF(X327:AG327,1)*2+COUNTIF(AH327:AQ327,1)*3</f>
        <v>0</v>
      </c>
      <c r="AT327" s="317">
        <f t="shared" ref="AT327:AT364" si="21">COUNTIF(D327:E327,1)*2+COUNTIF(G327:H327,1)*2+COUNTIF(L327,1)*2+COUNTIF(N327:S327,1)*3+COUNTIF(U327,1)*3+COUNTIF(X327:AA327,1)*2+COUNTIF(AD327,1)*2+COUNTIF(AF327:AG327,1)*2+COUNTIF(AI327:AJ327,1)*3+COUNTIF(AL327:AM327,1)*3+COUNTIF(AO327,1)*3+COUNTIF(AQ327,1)*3</f>
        <v>0</v>
      </c>
      <c r="AU327" s="88">
        <f t="shared" ref="AU327:AU365" si="22">COUNTIF(F327,1)*2+COUNTIF(I327:K327,1)*2+COUNTIF(M327,1)*2+COUNTIF(T327,1)*3+COUNTIF(V327:W327,1)*3+COUNTIF(AB327:AC327,1)*2+COUNTIF(AE327,1)*2+COUNTIF(AH327,1)*3+COUNTIF(AK327,1)*3+COUNTIF(AN327,1)*3+COUNTIF(AP327,1)*3</f>
        <v>0</v>
      </c>
      <c r="AV327" s="152">
        <f t="shared" ref="AV327:AV365" si="23">SUM(AT327:AU327)</f>
        <v>0</v>
      </c>
      <c r="AX327" s="24"/>
      <c r="AY327" s="24"/>
    </row>
    <row r="328" spans="1:51" ht="12" customHeight="1">
      <c r="A328" s="153"/>
      <c r="B328" s="36" t="str">
        <f>②国語!B328</f>
        <v>9-03</v>
      </c>
      <c r="C328" s="40">
        <v>0</v>
      </c>
      <c r="D328" s="249"/>
      <c r="E328" s="248"/>
      <c r="F328" s="246"/>
      <c r="G328" s="248"/>
      <c r="H328" s="247"/>
      <c r="I328" s="590"/>
      <c r="J328" s="246"/>
      <c r="K328" s="246"/>
      <c r="L328" s="248"/>
      <c r="M328" s="250"/>
      <c r="N328" s="249"/>
      <c r="O328" s="248"/>
      <c r="P328" s="248"/>
      <c r="Q328" s="248"/>
      <c r="R328" s="247"/>
      <c r="S328" s="249"/>
      <c r="T328" s="246"/>
      <c r="U328" s="248"/>
      <c r="V328" s="246"/>
      <c r="W328" s="250"/>
      <c r="X328" s="386"/>
      <c r="Y328" s="248"/>
      <c r="Z328" s="248"/>
      <c r="AA328" s="248"/>
      <c r="AB328" s="250"/>
      <c r="AC328" s="590"/>
      <c r="AD328" s="248"/>
      <c r="AE328" s="246"/>
      <c r="AF328" s="248"/>
      <c r="AG328" s="247"/>
      <c r="AH328" s="460"/>
      <c r="AI328" s="248"/>
      <c r="AJ328" s="248"/>
      <c r="AK328" s="246"/>
      <c r="AL328" s="248"/>
      <c r="AM328" s="249"/>
      <c r="AN328" s="246"/>
      <c r="AO328" s="248"/>
      <c r="AP328" s="246"/>
      <c r="AQ328" s="247"/>
      <c r="AR328" s="41"/>
      <c r="AS328" s="164">
        <f t="shared" si="20"/>
        <v>0</v>
      </c>
      <c r="AT328" s="317">
        <f t="shared" si="21"/>
        <v>0</v>
      </c>
      <c r="AU328" s="88">
        <f t="shared" si="22"/>
        <v>0</v>
      </c>
      <c r="AV328" s="152">
        <f t="shared" si="23"/>
        <v>0</v>
      </c>
      <c r="AX328" s="24"/>
      <c r="AY328" s="24"/>
    </row>
    <row r="329" spans="1:51" ht="12" customHeight="1">
      <c r="A329" s="153"/>
      <c r="B329" s="36" t="str">
        <f>②国語!B329</f>
        <v>9-04</v>
      </c>
      <c r="C329" s="40">
        <v>1</v>
      </c>
      <c r="D329" s="249"/>
      <c r="E329" s="248"/>
      <c r="F329" s="246"/>
      <c r="G329" s="248"/>
      <c r="H329" s="247"/>
      <c r="I329" s="590"/>
      <c r="J329" s="246"/>
      <c r="K329" s="246"/>
      <c r="L329" s="248"/>
      <c r="M329" s="250"/>
      <c r="N329" s="249"/>
      <c r="O329" s="248"/>
      <c r="P329" s="248"/>
      <c r="Q329" s="248"/>
      <c r="R329" s="247"/>
      <c r="S329" s="249"/>
      <c r="T329" s="246"/>
      <c r="U329" s="248"/>
      <c r="V329" s="246"/>
      <c r="W329" s="250"/>
      <c r="X329" s="386"/>
      <c r="Y329" s="248"/>
      <c r="Z329" s="248"/>
      <c r="AA329" s="248"/>
      <c r="AB329" s="250"/>
      <c r="AC329" s="590"/>
      <c r="AD329" s="248"/>
      <c r="AE329" s="246"/>
      <c r="AF329" s="248"/>
      <c r="AG329" s="247"/>
      <c r="AH329" s="460"/>
      <c r="AI329" s="248"/>
      <c r="AJ329" s="248"/>
      <c r="AK329" s="246"/>
      <c r="AL329" s="248"/>
      <c r="AM329" s="249"/>
      <c r="AN329" s="246"/>
      <c r="AO329" s="248"/>
      <c r="AP329" s="246"/>
      <c r="AQ329" s="247"/>
      <c r="AR329" s="41"/>
      <c r="AS329" s="164">
        <f t="shared" si="20"/>
        <v>0</v>
      </c>
      <c r="AT329" s="317">
        <f t="shared" si="21"/>
        <v>0</v>
      </c>
      <c r="AU329" s="88">
        <f t="shared" si="22"/>
        <v>0</v>
      </c>
      <c r="AV329" s="152">
        <f t="shared" si="23"/>
        <v>0</v>
      </c>
      <c r="AX329" s="24"/>
      <c r="AY329" s="24"/>
    </row>
    <row r="330" spans="1:51" ht="12" customHeight="1" thickBot="1">
      <c r="A330" s="154"/>
      <c r="B330" s="37" t="str">
        <f>②国語!B330</f>
        <v>9-05</v>
      </c>
      <c r="C330" s="47">
        <v>0</v>
      </c>
      <c r="D330" s="254"/>
      <c r="E330" s="253"/>
      <c r="F330" s="251"/>
      <c r="G330" s="253"/>
      <c r="H330" s="252"/>
      <c r="I330" s="591"/>
      <c r="J330" s="251"/>
      <c r="K330" s="251"/>
      <c r="L330" s="253"/>
      <c r="M330" s="255"/>
      <c r="N330" s="254"/>
      <c r="O330" s="253"/>
      <c r="P330" s="253"/>
      <c r="Q330" s="253"/>
      <c r="R330" s="252"/>
      <c r="S330" s="254"/>
      <c r="T330" s="251"/>
      <c r="U330" s="253"/>
      <c r="V330" s="251"/>
      <c r="W330" s="255"/>
      <c r="X330" s="387"/>
      <c r="Y330" s="253"/>
      <c r="Z330" s="253"/>
      <c r="AA330" s="253"/>
      <c r="AB330" s="255"/>
      <c r="AC330" s="591"/>
      <c r="AD330" s="253"/>
      <c r="AE330" s="251"/>
      <c r="AF330" s="253"/>
      <c r="AG330" s="252"/>
      <c r="AH330" s="461"/>
      <c r="AI330" s="253"/>
      <c r="AJ330" s="253"/>
      <c r="AK330" s="251"/>
      <c r="AL330" s="253"/>
      <c r="AM330" s="254"/>
      <c r="AN330" s="251"/>
      <c r="AO330" s="253"/>
      <c r="AP330" s="251"/>
      <c r="AQ330" s="252"/>
      <c r="AR330" s="48"/>
      <c r="AS330" s="165">
        <f t="shared" si="20"/>
        <v>0</v>
      </c>
      <c r="AT330" s="318">
        <f t="shared" si="21"/>
        <v>0</v>
      </c>
      <c r="AU330" s="69">
        <f t="shared" si="22"/>
        <v>0</v>
      </c>
      <c r="AV330" s="155">
        <f t="shared" si="23"/>
        <v>0</v>
      </c>
      <c r="AX330" s="24"/>
      <c r="AY330" s="24"/>
    </row>
    <row r="331" spans="1:51" ht="12" customHeight="1">
      <c r="A331" s="156"/>
      <c r="B331" s="5" t="str">
        <f>②国語!B331</f>
        <v>9-06</v>
      </c>
      <c r="C331" s="90">
        <v>1</v>
      </c>
      <c r="D331" s="244"/>
      <c r="E331" s="243"/>
      <c r="F331" s="241"/>
      <c r="G331" s="243"/>
      <c r="H331" s="242"/>
      <c r="I331" s="589"/>
      <c r="J331" s="241"/>
      <c r="K331" s="241"/>
      <c r="L331" s="243"/>
      <c r="M331" s="245"/>
      <c r="N331" s="244"/>
      <c r="O331" s="243"/>
      <c r="P331" s="243"/>
      <c r="Q331" s="243"/>
      <c r="R331" s="242"/>
      <c r="S331" s="244"/>
      <c r="T331" s="241"/>
      <c r="U331" s="243"/>
      <c r="V331" s="241"/>
      <c r="W331" s="245"/>
      <c r="X331" s="385"/>
      <c r="Y331" s="243"/>
      <c r="Z331" s="243"/>
      <c r="AA331" s="243"/>
      <c r="AB331" s="245"/>
      <c r="AC331" s="589"/>
      <c r="AD331" s="243"/>
      <c r="AE331" s="241"/>
      <c r="AF331" s="243"/>
      <c r="AG331" s="242"/>
      <c r="AH331" s="459"/>
      <c r="AI331" s="243"/>
      <c r="AJ331" s="243"/>
      <c r="AK331" s="241"/>
      <c r="AL331" s="243"/>
      <c r="AM331" s="244"/>
      <c r="AN331" s="241"/>
      <c r="AO331" s="243"/>
      <c r="AP331" s="241"/>
      <c r="AQ331" s="242"/>
      <c r="AR331" s="91"/>
      <c r="AS331" s="164">
        <f t="shared" si="20"/>
        <v>0</v>
      </c>
      <c r="AT331" s="317">
        <f t="shared" si="21"/>
        <v>0</v>
      </c>
      <c r="AU331" s="88">
        <f t="shared" si="22"/>
        <v>0</v>
      </c>
      <c r="AV331" s="152">
        <f t="shared" si="23"/>
        <v>0</v>
      </c>
      <c r="AX331" s="24"/>
      <c r="AY331" s="24"/>
    </row>
    <row r="332" spans="1:51" ht="12" customHeight="1">
      <c r="A332" s="153"/>
      <c r="B332" s="36" t="str">
        <f>②国語!B332</f>
        <v>9-07</v>
      </c>
      <c r="C332" s="40">
        <v>0</v>
      </c>
      <c r="D332" s="249"/>
      <c r="E332" s="248"/>
      <c r="F332" s="246"/>
      <c r="G332" s="248"/>
      <c r="H332" s="247"/>
      <c r="I332" s="590"/>
      <c r="J332" s="246"/>
      <c r="K332" s="246"/>
      <c r="L332" s="248"/>
      <c r="M332" s="250"/>
      <c r="N332" s="249"/>
      <c r="O332" s="248"/>
      <c r="P332" s="248"/>
      <c r="Q332" s="248"/>
      <c r="R332" s="247"/>
      <c r="S332" s="249"/>
      <c r="T332" s="246"/>
      <c r="U332" s="248"/>
      <c r="V332" s="246"/>
      <c r="W332" s="250"/>
      <c r="X332" s="386"/>
      <c r="Y332" s="248"/>
      <c r="Z332" s="248"/>
      <c r="AA332" s="248"/>
      <c r="AB332" s="250"/>
      <c r="AC332" s="590"/>
      <c r="AD332" s="248"/>
      <c r="AE332" s="246"/>
      <c r="AF332" s="248"/>
      <c r="AG332" s="247"/>
      <c r="AH332" s="460"/>
      <c r="AI332" s="248"/>
      <c r="AJ332" s="248"/>
      <c r="AK332" s="246"/>
      <c r="AL332" s="248"/>
      <c r="AM332" s="249"/>
      <c r="AN332" s="246"/>
      <c r="AO332" s="248"/>
      <c r="AP332" s="246"/>
      <c r="AQ332" s="247"/>
      <c r="AR332" s="41"/>
      <c r="AS332" s="164">
        <f t="shared" si="20"/>
        <v>0</v>
      </c>
      <c r="AT332" s="317">
        <f t="shared" si="21"/>
        <v>0</v>
      </c>
      <c r="AU332" s="88">
        <f t="shared" si="22"/>
        <v>0</v>
      </c>
      <c r="AV332" s="152">
        <f t="shared" si="23"/>
        <v>0</v>
      </c>
      <c r="AX332" s="24"/>
      <c r="AY332" s="24"/>
    </row>
    <row r="333" spans="1:51" ht="12" customHeight="1">
      <c r="A333" s="153"/>
      <c r="B333" s="36" t="str">
        <f>②国語!B333</f>
        <v>9-08</v>
      </c>
      <c r="C333" s="40">
        <v>1</v>
      </c>
      <c r="D333" s="249"/>
      <c r="E333" s="248"/>
      <c r="F333" s="246"/>
      <c r="G333" s="248"/>
      <c r="H333" s="247"/>
      <c r="I333" s="590"/>
      <c r="J333" s="246"/>
      <c r="K333" s="246"/>
      <c r="L333" s="248"/>
      <c r="M333" s="250"/>
      <c r="N333" s="249"/>
      <c r="O333" s="248"/>
      <c r="P333" s="248"/>
      <c r="Q333" s="248"/>
      <c r="R333" s="247"/>
      <c r="S333" s="249"/>
      <c r="T333" s="246"/>
      <c r="U333" s="248"/>
      <c r="V333" s="246"/>
      <c r="W333" s="250"/>
      <c r="X333" s="386"/>
      <c r="Y333" s="248"/>
      <c r="Z333" s="248"/>
      <c r="AA333" s="248"/>
      <c r="AB333" s="250"/>
      <c r="AC333" s="590"/>
      <c r="AD333" s="248"/>
      <c r="AE333" s="246"/>
      <c r="AF333" s="248"/>
      <c r="AG333" s="247"/>
      <c r="AH333" s="460"/>
      <c r="AI333" s="248"/>
      <c r="AJ333" s="248"/>
      <c r="AK333" s="246"/>
      <c r="AL333" s="248"/>
      <c r="AM333" s="249"/>
      <c r="AN333" s="246"/>
      <c r="AO333" s="248"/>
      <c r="AP333" s="246"/>
      <c r="AQ333" s="247"/>
      <c r="AR333" s="41"/>
      <c r="AS333" s="164">
        <f t="shared" si="20"/>
        <v>0</v>
      </c>
      <c r="AT333" s="317">
        <f t="shared" si="21"/>
        <v>0</v>
      </c>
      <c r="AU333" s="88">
        <f t="shared" si="22"/>
        <v>0</v>
      </c>
      <c r="AV333" s="152">
        <f t="shared" si="23"/>
        <v>0</v>
      </c>
      <c r="AX333" s="24"/>
      <c r="AY333" s="24"/>
    </row>
    <row r="334" spans="1:51" ht="12" customHeight="1">
      <c r="A334" s="153"/>
      <c r="B334" s="36" t="str">
        <f>②国語!B334</f>
        <v>9-09</v>
      </c>
      <c r="C334" s="40">
        <v>0</v>
      </c>
      <c r="D334" s="249"/>
      <c r="E334" s="248"/>
      <c r="F334" s="246"/>
      <c r="G334" s="248"/>
      <c r="H334" s="247"/>
      <c r="I334" s="590"/>
      <c r="J334" s="246"/>
      <c r="K334" s="246"/>
      <c r="L334" s="248"/>
      <c r="M334" s="250"/>
      <c r="N334" s="249"/>
      <c r="O334" s="248"/>
      <c r="P334" s="248"/>
      <c r="Q334" s="248"/>
      <c r="R334" s="247"/>
      <c r="S334" s="249"/>
      <c r="T334" s="246"/>
      <c r="U334" s="248"/>
      <c r="V334" s="246"/>
      <c r="W334" s="250"/>
      <c r="X334" s="386"/>
      <c r="Y334" s="248"/>
      <c r="Z334" s="248"/>
      <c r="AA334" s="248"/>
      <c r="AB334" s="250"/>
      <c r="AC334" s="590"/>
      <c r="AD334" s="248"/>
      <c r="AE334" s="246"/>
      <c r="AF334" s="248"/>
      <c r="AG334" s="247"/>
      <c r="AH334" s="460"/>
      <c r="AI334" s="248"/>
      <c r="AJ334" s="248"/>
      <c r="AK334" s="246"/>
      <c r="AL334" s="248"/>
      <c r="AM334" s="249"/>
      <c r="AN334" s="246"/>
      <c r="AO334" s="248"/>
      <c r="AP334" s="246"/>
      <c r="AQ334" s="247"/>
      <c r="AR334" s="41"/>
      <c r="AS334" s="164">
        <f t="shared" si="20"/>
        <v>0</v>
      </c>
      <c r="AT334" s="317">
        <f t="shared" si="21"/>
        <v>0</v>
      </c>
      <c r="AU334" s="88">
        <f t="shared" si="22"/>
        <v>0</v>
      </c>
      <c r="AV334" s="152">
        <f t="shared" si="23"/>
        <v>0</v>
      </c>
      <c r="AX334" s="24"/>
      <c r="AY334" s="24"/>
    </row>
    <row r="335" spans="1:51" ht="12" customHeight="1" thickBot="1">
      <c r="A335" s="157"/>
      <c r="B335" s="6" t="str">
        <f>②国語!B335</f>
        <v>9-10</v>
      </c>
      <c r="C335" s="1">
        <v>1</v>
      </c>
      <c r="D335" s="201"/>
      <c r="E335" s="199"/>
      <c r="F335" s="197"/>
      <c r="G335" s="199"/>
      <c r="H335" s="200"/>
      <c r="I335" s="592"/>
      <c r="J335" s="197"/>
      <c r="K335" s="197"/>
      <c r="L335" s="199"/>
      <c r="M335" s="198"/>
      <c r="N335" s="201"/>
      <c r="O335" s="199"/>
      <c r="P335" s="199"/>
      <c r="Q335" s="199"/>
      <c r="R335" s="200"/>
      <c r="S335" s="201"/>
      <c r="T335" s="197"/>
      <c r="U335" s="199"/>
      <c r="V335" s="197"/>
      <c r="W335" s="198"/>
      <c r="X335" s="388"/>
      <c r="Y335" s="199"/>
      <c r="Z335" s="199"/>
      <c r="AA335" s="199"/>
      <c r="AB335" s="198"/>
      <c r="AC335" s="592"/>
      <c r="AD335" s="199"/>
      <c r="AE335" s="197"/>
      <c r="AF335" s="199"/>
      <c r="AG335" s="200"/>
      <c r="AH335" s="462"/>
      <c r="AI335" s="199"/>
      <c r="AJ335" s="199"/>
      <c r="AK335" s="197"/>
      <c r="AL335" s="199"/>
      <c r="AM335" s="201"/>
      <c r="AN335" s="197"/>
      <c r="AO335" s="199"/>
      <c r="AP335" s="197"/>
      <c r="AQ335" s="200"/>
      <c r="AR335" s="109"/>
      <c r="AS335" s="166">
        <f t="shared" si="20"/>
        <v>0</v>
      </c>
      <c r="AT335" s="319">
        <f t="shared" si="21"/>
        <v>0</v>
      </c>
      <c r="AU335" s="67">
        <f t="shared" si="22"/>
        <v>0</v>
      </c>
      <c r="AV335" s="158">
        <f t="shared" si="23"/>
        <v>0</v>
      </c>
      <c r="AX335" s="24"/>
      <c r="AY335" s="24"/>
    </row>
    <row r="336" spans="1:51" ht="12" customHeight="1">
      <c r="A336" s="159"/>
      <c r="B336" s="4" t="str">
        <f>②国語!B336</f>
        <v>9-11</v>
      </c>
      <c r="C336" s="90">
        <v>0</v>
      </c>
      <c r="D336" s="244"/>
      <c r="E336" s="243"/>
      <c r="F336" s="241"/>
      <c r="G336" s="243"/>
      <c r="H336" s="242"/>
      <c r="I336" s="589"/>
      <c r="J336" s="241"/>
      <c r="K336" s="241"/>
      <c r="L336" s="243"/>
      <c r="M336" s="245"/>
      <c r="N336" s="244"/>
      <c r="O336" s="243"/>
      <c r="P336" s="243"/>
      <c r="Q336" s="243"/>
      <c r="R336" s="242"/>
      <c r="S336" s="244"/>
      <c r="T336" s="241"/>
      <c r="U336" s="243"/>
      <c r="V336" s="241"/>
      <c r="W336" s="245"/>
      <c r="X336" s="385"/>
      <c r="Y336" s="243"/>
      <c r="Z336" s="243"/>
      <c r="AA336" s="243"/>
      <c r="AB336" s="245"/>
      <c r="AC336" s="589"/>
      <c r="AD336" s="243"/>
      <c r="AE336" s="241"/>
      <c r="AF336" s="243"/>
      <c r="AG336" s="242"/>
      <c r="AH336" s="459"/>
      <c r="AI336" s="243"/>
      <c r="AJ336" s="243"/>
      <c r="AK336" s="241"/>
      <c r="AL336" s="243"/>
      <c r="AM336" s="244"/>
      <c r="AN336" s="241"/>
      <c r="AO336" s="243"/>
      <c r="AP336" s="241"/>
      <c r="AQ336" s="242"/>
      <c r="AR336" s="91"/>
      <c r="AS336" s="164">
        <f t="shared" si="20"/>
        <v>0</v>
      </c>
      <c r="AT336" s="317">
        <f t="shared" si="21"/>
        <v>0</v>
      </c>
      <c r="AU336" s="88">
        <f t="shared" si="22"/>
        <v>0</v>
      </c>
      <c r="AV336" s="152">
        <f t="shared" si="23"/>
        <v>0</v>
      </c>
      <c r="AX336" s="24"/>
      <c r="AY336" s="24"/>
    </row>
    <row r="337" spans="1:51" ht="12" customHeight="1">
      <c r="A337" s="153"/>
      <c r="B337" s="36" t="str">
        <f>②国語!B337</f>
        <v>9-12</v>
      </c>
      <c r="C337" s="40">
        <v>1</v>
      </c>
      <c r="D337" s="249"/>
      <c r="E337" s="248"/>
      <c r="F337" s="246"/>
      <c r="G337" s="248"/>
      <c r="H337" s="247"/>
      <c r="I337" s="590"/>
      <c r="J337" s="246"/>
      <c r="K337" s="246"/>
      <c r="L337" s="248"/>
      <c r="M337" s="250"/>
      <c r="N337" s="249"/>
      <c r="O337" s="248"/>
      <c r="P337" s="248"/>
      <c r="Q337" s="248"/>
      <c r="R337" s="247"/>
      <c r="S337" s="249"/>
      <c r="T337" s="246"/>
      <c r="U337" s="248"/>
      <c r="V337" s="246"/>
      <c r="W337" s="250"/>
      <c r="X337" s="386"/>
      <c r="Y337" s="248"/>
      <c r="Z337" s="248"/>
      <c r="AA337" s="248"/>
      <c r="AB337" s="250"/>
      <c r="AC337" s="590"/>
      <c r="AD337" s="248"/>
      <c r="AE337" s="246"/>
      <c r="AF337" s="248"/>
      <c r="AG337" s="247"/>
      <c r="AH337" s="460"/>
      <c r="AI337" s="248"/>
      <c r="AJ337" s="248"/>
      <c r="AK337" s="246"/>
      <c r="AL337" s="248"/>
      <c r="AM337" s="249"/>
      <c r="AN337" s="246"/>
      <c r="AO337" s="248"/>
      <c r="AP337" s="246"/>
      <c r="AQ337" s="247"/>
      <c r="AR337" s="41"/>
      <c r="AS337" s="164">
        <f t="shared" si="20"/>
        <v>0</v>
      </c>
      <c r="AT337" s="317">
        <f t="shared" si="21"/>
        <v>0</v>
      </c>
      <c r="AU337" s="88">
        <f t="shared" si="22"/>
        <v>0</v>
      </c>
      <c r="AV337" s="152">
        <f t="shared" si="23"/>
        <v>0</v>
      </c>
      <c r="AX337" s="24"/>
      <c r="AY337" s="24"/>
    </row>
    <row r="338" spans="1:51" ht="12" customHeight="1">
      <c r="A338" s="153"/>
      <c r="B338" s="36" t="str">
        <f>②国語!B338</f>
        <v>9-13</v>
      </c>
      <c r="C338" s="40">
        <v>0</v>
      </c>
      <c r="D338" s="249"/>
      <c r="E338" s="248"/>
      <c r="F338" s="246"/>
      <c r="G338" s="248"/>
      <c r="H338" s="247"/>
      <c r="I338" s="590"/>
      <c r="J338" s="246"/>
      <c r="K338" s="246"/>
      <c r="L338" s="248"/>
      <c r="M338" s="250"/>
      <c r="N338" s="249"/>
      <c r="O338" s="248"/>
      <c r="P338" s="248"/>
      <c r="Q338" s="248"/>
      <c r="R338" s="247"/>
      <c r="S338" s="249"/>
      <c r="T338" s="246"/>
      <c r="U338" s="248"/>
      <c r="V338" s="246"/>
      <c r="W338" s="250"/>
      <c r="X338" s="386"/>
      <c r="Y338" s="248"/>
      <c r="Z338" s="248"/>
      <c r="AA338" s="248"/>
      <c r="AB338" s="250"/>
      <c r="AC338" s="590"/>
      <c r="AD338" s="248"/>
      <c r="AE338" s="246"/>
      <c r="AF338" s="248"/>
      <c r="AG338" s="247"/>
      <c r="AH338" s="460"/>
      <c r="AI338" s="248"/>
      <c r="AJ338" s="248"/>
      <c r="AK338" s="246"/>
      <c r="AL338" s="248"/>
      <c r="AM338" s="249"/>
      <c r="AN338" s="246"/>
      <c r="AO338" s="248"/>
      <c r="AP338" s="246"/>
      <c r="AQ338" s="247"/>
      <c r="AR338" s="41"/>
      <c r="AS338" s="164">
        <f t="shared" si="20"/>
        <v>0</v>
      </c>
      <c r="AT338" s="317">
        <f t="shared" si="21"/>
        <v>0</v>
      </c>
      <c r="AU338" s="88">
        <f t="shared" si="22"/>
        <v>0</v>
      </c>
      <c r="AV338" s="152">
        <f t="shared" si="23"/>
        <v>0</v>
      </c>
      <c r="AX338" s="24"/>
      <c r="AY338" s="24"/>
    </row>
    <row r="339" spans="1:51" ht="12" customHeight="1">
      <c r="A339" s="153"/>
      <c r="B339" s="36" t="str">
        <f>②国語!B339</f>
        <v>9-14</v>
      </c>
      <c r="C339" s="40">
        <v>1</v>
      </c>
      <c r="D339" s="249"/>
      <c r="E339" s="248"/>
      <c r="F339" s="246"/>
      <c r="G339" s="248"/>
      <c r="H339" s="247"/>
      <c r="I339" s="590"/>
      <c r="J339" s="246"/>
      <c r="K339" s="246"/>
      <c r="L339" s="248"/>
      <c r="M339" s="250"/>
      <c r="N339" s="249"/>
      <c r="O339" s="248"/>
      <c r="P339" s="248"/>
      <c r="Q339" s="248"/>
      <c r="R339" s="247"/>
      <c r="S339" s="249"/>
      <c r="T339" s="246"/>
      <c r="U339" s="248"/>
      <c r="V339" s="246"/>
      <c r="W339" s="250"/>
      <c r="X339" s="386"/>
      <c r="Y339" s="248"/>
      <c r="Z339" s="248"/>
      <c r="AA339" s="248"/>
      <c r="AB339" s="250"/>
      <c r="AC339" s="590"/>
      <c r="AD339" s="248"/>
      <c r="AE339" s="246"/>
      <c r="AF339" s="248"/>
      <c r="AG339" s="247"/>
      <c r="AH339" s="460"/>
      <c r="AI339" s="248"/>
      <c r="AJ339" s="248"/>
      <c r="AK339" s="246"/>
      <c r="AL339" s="248"/>
      <c r="AM339" s="249"/>
      <c r="AN339" s="246"/>
      <c r="AO339" s="248"/>
      <c r="AP339" s="246"/>
      <c r="AQ339" s="247"/>
      <c r="AR339" s="41"/>
      <c r="AS339" s="164">
        <f t="shared" si="20"/>
        <v>0</v>
      </c>
      <c r="AT339" s="317">
        <f t="shared" si="21"/>
        <v>0</v>
      </c>
      <c r="AU339" s="88">
        <f t="shared" si="22"/>
        <v>0</v>
      </c>
      <c r="AV339" s="152">
        <f t="shared" si="23"/>
        <v>0</v>
      </c>
      <c r="AX339" s="24"/>
      <c r="AY339" s="24"/>
    </row>
    <row r="340" spans="1:51" ht="12" customHeight="1" thickBot="1">
      <c r="A340" s="154"/>
      <c r="B340" s="37" t="str">
        <f>②国語!B340</f>
        <v>9-15</v>
      </c>
      <c r="C340" s="47">
        <v>0</v>
      </c>
      <c r="D340" s="254"/>
      <c r="E340" s="253"/>
      <c r="F340" s="251"/>
      <c r="G340" s="253"/>
      <c r="H340" s="252"/>
      <c r="I340" s="591"/>
      <c r="J340" s="251"/>
      <c r="K340" s="251"/>
      <c r="L340" s="253"/>
      <c r="M340" s="255"/>
      <c r="N340" s="254"/>
      <c r="O340" s="253"/>
      <c r="P340" s="253"/>
      <c r="Q340" s="253"/>
      <c r="R340" s="252"/>
      <c r="S340" s="254"/>
      <c r="T340" s="251"/>
      <c r="U340" s="253"/>
      <c r="V340" s="251"/>
      <c r="W340" s="255"/>
      <c r="X340" s="387"/>
      <c r="Y340" s="253"/>
      <c r="Z340" s="253"/>
      <c r="AA340" s="253"/>
      <c r="AB340" s="255"/>
      <c r="AC340" s="591"/>
      <c r="AD340" s="253"/>
      <c r="AE340" s="251"/>
      <c r="AF340" s="253"/>
      <c r="AG340" s="252"/>
      <c r="AH340" s="461"/>
      <c r="AI340" s="253"/>
      <c r="AJ340" s="253"/>
      <c r="AK340" s="251"/>
      <c r="AL340" s="253"/>
      <c r="AM340" s="254"/>
      <c r="AN340" s="251"/>
      <c r="AO340" s="253"/>
      <c r="AP340" s="251"/>
      <c r="AQ340" s="252"/>
      <c r="AR340" s="48"/>
      <c r="AS340" s="165">
        <f t="shared" si="20"/>
        <v>0</v>
      </c>
      <c r="AT340" s="318">
        <f t="shared" si="21"/>
        <v>0</v>
      </c>
      <c r="AU340" s="69">
        <f t="shared" si="22"/>
        <v>0</v>
      </c>
      <c r="AV340" s="155">
        <f t="shared" si="23"/>
        <v>0</v>
      </c>
      <c r="AX340" s="24"/>
      <c r="AY340" s="24"/>
    </row>
    <row r="341" spans="1:51" ht="12" customHeight="1">
      <c r="A341" s="156"/>
      <c r="B341" s="5" t="str">
        <f>②国語!B341</f>
        <v>9-16</v>
      </c>
      <c r="C341" s="90">
        <v>1</v>
      </c>
      <c r="D341" s="244"/>
      <c r="E341" s="243"/>
      <c r="F341" s="241"/>
      <c r="G341" s="243"/>
      <c r="H341" s="242"/>
      <c r="I341" s="589"/>
      <c r="J341" s="241"/>
      <c r="K341" s="241"/>
      <c r="L341" s="243"/>
      <c r="M341" s="245"/>
      <c r="N341" s="244"/>
      <c r="O341" s="243"/>
      <c r="P341" s="243"/>
      <c r="Q341" s="243"/>
      <c r="R341" s="242"/>
      <c r="S341" s="244"/>
      <c r="T341" s="241"/>
      <c r="U341" s="243"/>
      <c r="V341" s="241"/>
      <c r="W341" s="245"/>
      <c r="X341" s="385"/>
      <c r="Y341" s="243"/>
      <c r="Z341" s="243"/>
      <c r="AA341" s="243"/>
      <c r="AB341" s="245"/>
      <c r="AC341" s="589"/>
      <c r="AD341" s="243"/>
      <c r="AE341" s="241"/>
      <c r="AF341" s="243"/>
      <c r="AG341" s="242"/>
      <c r="AH341" s="459"/>
      <c r="AI341" s="243"/>
      <c r="AJ341" s="243"/>
      <c r="AK341" s="241"/>
      <c r="AL341" s="243"/>
      <c r="AM341" s="244"/>
      <c r="AN341" s="241"/>
      <c r="AO341" s="243"/>
      <c r="AP341" s="241"/>
      <c r="AQ341" s="242"/>
      <c r="AR341" s="91"/>
      <c r="AS341" s="164">
        <f t="shared" si="20"/>
        <v>0</v>
      </c>
      <c r="AT341" s="317">
        <f t="shared" si="21"/>
        <v>0</v>
      </c>
      <c r="AU341" s="88">
        <f t="shared" si="22"/>
        <v>0</v>
      </c>
      <c r="AV341" s="152">
        <f t="shared" si="23"/>
        <v>0</v>
      </c>
      <c r="AX341" s="24"/>
      <c r="AY341" s="24"/>
    </row>
    <row r="342" spans="1:51" ht="12" customHeight="1">
      <c r="A342" s="153"/>
      <c r="B342" s="36" t="str">
        <f>②国語!B342</f>
        <v>9-17</v>
      </c>
      <c r="C342" s="40">
        <v>0</v>
      </c>
      <c r="D342" s="249"/>
      <c r="E342" s="248"/>
      <c r="F342" s="246"/>
      <c r="G342" s="248"/>
      <c r="H342" s="247"/>
      <c r="I342" s="590"/>
      <c r="J342" s="246"/>
      <c r="K342" s="246"/>
      <c r="L342" s="248"/>
      <c r="M342" s="250"/>
      <c r="N342" s="249"/>
      <c r="O342" s="248"/>
      <c r="P342" s="248"/>
      <c r="Q342" s="248"/>
      <c r="R342" s="247"/>
      <c r="S342" s="249"/>
      <c r="T342" s="246"/>
      <c r="U342" s="248"/>
      <c r="V342" s="246"/>
      <c r="W342" s="250"/>
      <c r="X342" s="386"/>
      <c r="Y342" s="248"/>
      <c r="Z342" s="248"/>
      <c r="AA342" s="248"/>
      <c r="AB342" s="250"/>
      <c r="AC342" s="590"/>
      <c r="AD342" s="248"/>
      <c r="AE342" s="246"/>
      <c r="AF342" s="248"/>
      <c r="AG342" s="247"/>
      <c r="AH342" s="460"/>
      <c r="AI342" s="248"/>
      <c r="AJ342" s="248"/>
      <c r="AK342" s="246"/>
      <c r="AL342" s="248"/>
      <c r="AM342" s="249"/>
      <c r="AN342" s="246"/>
      <c r="AO342" s="248"/>
      <c r="AP342" s="246"/>
      <c r="AQ342" s="247"/>
      <c r="AR342" s="41"/>
      <c r="AS342" s="164">
        <f t="shared" si="20"/>
        <v>0</v>
      </c>
      <c r="AT342" s="317">
        <f t="shared" si="21"/>
        <v>0</v>
      </c>
      <c r="AU342" s="88">
        <f t="shared" si="22"/>
        <v>0</v>
      </c>
      <c r="AV342" s="152">
        <f t="shared" si="23"/>
        <v>0</v>
      </c>
      <c r="AX342" s="24"/>
      <c r="AY342" s="24"/>
    </row>
    <row r="343" spans="1:51" ht="12" customHeight="1">
      <c r="A343" s="153"/>
      <c r="B343" s="36" t="str">
        <f>②国語!B343</f>
        <v>9-18</v>
      </c>
      <c r="C343" s="40">
        <v>1</v>
      </c>
      <c r="D343" s="249"/>
      <c r="E343" s="248"/>
      <c r="F343" s="246"/>
      <c r="G343" s="248"/>
      <c r="H343" s="247"/>
      <c r="I343" s="590"/>
      <c r="J343" s="246"/>
      <c r="K343" s="246"/>
      <c r="L343" s="248"/>
      <c r="M343" s="250"/>
      <c r="N343" s="249"/>
      <c r="O343" s="248"/>
      <c r="P343" s="248"/>
      <c r="Q343" s="248"/>
      <c r="R343" s="247"/>
      <c r="S343" s="249"/>
      <c r="T343" s="246"/>
      <c r="U343" s="248"/>
      <c r="V343" s="246"/>
      <c r="W343" s="250"/>
      <c r="X343" s="386"/>
      <c r="Y343" s="248"/>
      <c r="Z343" s="248"/>
      <c r="AA343" s="248"/>
      <c r="AB343" s="250"/>
      <c r="AC343" s="590"/>
      <c r="AD343" s="248"/>
      <c r="AE343" s="246"/>
      <c r="AF343" s="248"/>
      <c r="AG343" s="247"/>
      <c r="AH343" s="460"/>
      <c r="AI343" s="248"/>
      <c r="AJ343" s="248"/>
      <c r="AK343" s="246"/>
      <c r="AL343" s="248"/>
      <c r="AM343" s="249"/>
      <c r="AN343" s="246"/>
      <c r="AO343" s="248"/>
      <c r="AP343" s="246"/>
      <c r="AQ343" s="247"/>
      <c r="AR343" s="41"/>
      <c r="AS343" s="164">
        <f t="shared" si="20"/>
        <v>0</v>
      </c>
      <c r="AT343" s="317">
        <f t="shared" si="21"/>
        <v>0</v>
      </c>
      <c r="AU343" s="88">
        <f t="shared" si="22"/>
        <v>0</v>
      </c>
      <c r="AV343" s="152">
        <f t="shared" si="23"/>
        <v>0</v>
      </c>
      <c r="AX343" s="24"/>
      <c r="AY343" s="24"/>
    </row>
    <row r="344" spans="1:51" ht="12" customHeight="1">
      <c r="A344" s="153"/>
      <c r="B344" s="36" t="str">
        <f>②国語!B344</f>
        <v>9-19</v>
      </c>
      <c r="C344" s="40">
        <v>0</v>
      </c>
      <c r="D344" s="249"/>
      <c r="E344" s="248"/>
      <c r="F344" s="246"/>
      <c r="G344" s="248"/>
      <c r="H344" s="247"/>
      <c r="I344" s="590"/>
      <c r="J344" s="246"/>
      <c r="K344" s="246"/>
      <c r="L344" s="248"/>
      <c r="M344" s="250"/>
      <c r="N344" s="249"/>
      <c r="O344" s="248"/>
      <c r="P344" s="248"/>
      <c r="Q344" s="248"/>
      <c r="R344" s="247"/>
      <c r="S344" s="249"/>
      <c r="T344" s="246"/>
      <c r="U344" s="248"/>
      <c r="V344" s="246"/>
      <c r="W344" s="250"/>
      <c r="X344" s="386"/>
      <c r="Y344" s="248"/>
      <c r="Z344" s="248"/>
      <c r="AA344" s="248"/>
      <c r="AB344" s="250"/>
      <c r="AC344" s="590"/>
      <c r="AD344" s="248"/>
      <c r="AE344" s="246"/>
      <c r="AF344" s="248"/>
      <c r="AG344" s="247"/>
      <c r="AH344" s="460"/>
      <c r="AI344" s="248"/>
      <c r="AJ344" s="248"/>
      <c r="AK344" s="246"/>
      <c r="AL344" s="248"/>
      <c r="AM344" s="249"/>
      <c r="AN344" s="246"/>
      <c r="AO344" s="248"/>
      <c r="AP344" s="246"/>
      <c r="AQ344" s="247"/>
      <c r="AR344" s="41"/>
      <c r="AS344" s="164">
        <f t="shared" si="20"/>
        <v>0</v>
      </c>
      <c r="AT344" s="317">
        <f t="shared" si="21"/>
        <v>0</v>
      </c>
      <c r="AU344" s="88">
        <f t="shared" si="22"/>
        <v>0</v>
      </c>
      <c r="AV344" s="152">
        <f t="shared" si="23"/>
        <v>0</v>
      </c>
      <c r="AX344" s="24"/>
      <c r="AY344" s="24"/>
    </row>
    <row r="345" spans="1:51" ht="12" customHeight="1" thickBot="1">
      <c r="A345" s="157"/>
      <c r="B345" s="6" t="str">
        <f>②国語!B345</f>
        <v>9-20</v>
      </c>
      <c r="C345" s="1">
        <v>1</v>
      </c>
      <c r="D345" s="201"/>
      <c r="E345" s="199"/>
      <c r="F345" s="197"/>
      <c r="G345" s="199"/>
      <c r="H345" s="200"/>
      <c r="I345" s="592"/>
      <c r="J345" s="197"/>
      <c r="K345" s="197"/>
      <c r="L345" s="199"/>
      <c r="M345" s="198"/>
      <c r="N345" s="201"/>
      <c r="O345" s="199"/>
      <c r="P345" s="199"/>
      <c r="Q345" s="199"/>
      <c r="R345" s="200"/>
      <c r="S345" s="201"/>
      <c r="T345" s="197"/>
      <c r="U345" s="199"/>
      <c r="V345" s="197"/>
      <c r="W345" s="198"/>
      <c r="X345" s="388"/>
      <c r="Y345" s="199"/>
      <c r="Z345" s="199"/>
      <c r="AA345" s="199"/>
      <c r="AB345" s="198"/>
      <c r="AC345" s="592"/>
      <c r="AD345" s="199"/>
      <c r="AE345" s="197"/>
      <c r="AF345" s="199"/>
      <c r="AG345" s="200"/>
      <c r="AH345" s="462"/>
      <c r="AI345" s="199"/>
      <c r="AJ345" s="199"/>
      <c r="AK345" s="197"/>
      <c r="AL345" s="199"/>
      <c r="AM345" s="201"/>
      <c r="AN345" s="197"/>
      <c r="AO345" s="199"/>
      <c r="AP345" s="197"/>
      <c r="AQ345" s="200"/>
      <c r="AR345" s="109"/>
      <c r="AS345" s="166">
        <f t="shared" si="20"/>
        <v>0</v>
      </c>
      <c r="AT345" s="319">
        <f t="shared" si="21"/>
        <v>0</v>
      </c>
      <c r="AU345" s="67">
        <f t="shared" si="22"/>
        <v>0</v>
      </c>
      <c r="AV345" s="158">
        <f t="shared" si="23"/>
        <v>0</v>
      </c>
      <c r="AX345" s="24"/>
      <c r="AY345" s="24"/>
    </row>
    <row r="346" spans="1:51" ht="12" customHeight="1">
      <c r="A346" s="159"/>
      <c r="B346" s="4" t="str">
        <f>②国語!B346</f>
        <v>9-21</v>
      </c>
      <c r="C346" s="90">
        <v>0</v>
      </c>
      <c r="D346" s="244"/>
      <c r="E346" s="243"/>
      <c r="F346" s="241"/>
      <c r="G346" s="243"/>
      <c r="H346" s="242"/>
      <c r="I346" s="589"/>
      <c r="J346" s="241"/>
      <c r="K346" s="241"/>
      <c r="L346" s="243"/>
      <c r="M346" s="245"/>
      <c r="N346" s="244"/>
      <c r="O346" s="243"/>
      <c r="P346" s="243"/>
      <c r="Q346" s="243"/>
      <c r="R346" s="242"/>
      <c r="S346" s="244"/>
      <c r="T346" s="241"/>
      <c r="U346" s="243"/>
      <c r="V346" s="241"/>
      <c r="W346" s="245"/>
      <c r="X346" s="385"/>
      <c r="Y346" s="243"/>
      <c r="Z346" s="243"/>
      <c r="AA346" s="243"/>
      <c r="AB346" s="245"/>
      <c r="AC346" s="589"/>
      <c r="AD346" s="243"/>
      <c r="AE346" s="241"/>
      <c r="AF346" s="243"/>
      <c r="AG346" s="242"/>
      <c r="AH346" s="459"/>
      <c r="AI346" s="243"/>
      <c r="AJ346" s="243"/>
      <c r="AK346" s="241"/>
      <c r="AL346" s="243"/>
      <c r="AM346" s="244"/>
      <c r="AN346" s="241"/>
      <c r="AO346" s="243"/>
      <c r="AP346" s="241"/>
      <c r="AQ346" s="242"/>
      <c r="AR346" s="91"/>
      <c r="AS346" s="164">
        <f t="shared" si="20"/>
        <v>0</v>
      </c>
      <c r="AT346" s="317">
        <f t="shared" si="21"/>
        <v>0</v>
      </c>
      <c r="AU346" s="88">
        <f t="shared" si="22"/>
        <v>0</v>
      </c>
      <c r="AV346" s="152">
        <f t="shared" si="23"/>
        <v>0</v>
      </c>
      <c r="AX346" s="24"/>
      <c r="AY346" s="52"/>
    </row>
    <row r="347" spans="1:51" ht="12" customHeight="1">
      <c r="A347" s="153"/>
      <c r="B347" s="36" t="str">
        <f>②国語!B347</f>
        <v>9-22</v>
      </c>
      <c r="C347" s="40">
        <v>1</v>
      </c>
      <c r="D347" s="249"/>
      <c r="E347" s="248"/>
      <c r="F347" s="246"/>
      <c r="G347" s="248"/>
      <c r="H347" s="247"/>
      <c r="I347" s="590"/>
      <c r="J347" s="246"/>
      <c r="K347" s="246"/>
      <c r="L347" s="248"/>
      <c r="M347" s="250"/>
      <c r="N347" s="249"/>
      <c r="O347" s="248"/>
      <c r="P347" s="248"/>
      <c r="Q347" s="248"/>
      <c r="R347" s="247"/>
      <c r="S347" s="249"/>
      <c r="T347" s="246"/>
      <c r="U347" s="248"/>
      <c r="V347" s="246"/>
      <c r="W347" s="250"/>
      <c r="X347" s="386"/>
      <c r="Y347" s="248"/>
      <c r="Z347" s="248"/>
      <c r="AA347" s="248"/>
      <c r="AB347" s="250"/>
      <c r="AC347" s="590"/>
      <c r="AD347" s="248"/>
      <c r="AE347" s="246"/>
      <c r="AF347" s="248"/>
      <c r="AG347" s="247"/>
      <c r="AH347" s="460"/>
      <c r="AI347" s="248"/>
      <c r="AJ347" s="248"/>
      <c r="AK347" s="246"/>
      <c r="AL347" s="248"/>
      <c r="AM347" s="249"/>
      <c r="AN347" s="246"/>
      <c r="AO347" s="248"/>
      <c r="AP347" s="246"/>
      <c r="AQ347" s="247"/>
      <c r="AR347" s="41"/>
      <c r="AS347" s="164">
        <f t="shared" si="20"/>
        <v>0</v>
      </c>
      <c r="AT347" s="317">
        <f t="shared" si="21"/>
        <v>0</v>
      </c>
      <c r="AU347" s="88">
        <f t="shared" si="22"/>
        <v>0</v>
      </c>
      <c r="AV347" s="152">
        <f t="shared" si="23"/>
        <v>0</v>
      </c>
      <c r="AX347" s="3"/>
      <c r="AY347" s="3"/>
    </row>
    <row r="348" spans="1:51" ht="12" customHeight="1">
      <c r="A348" s="153"/>
      <c r="B348" s="36" t="str">
        <f>②国語!B348</f>
        <v>9-23</v>
      </c>
      <c r="C348" s="40">
        <v>0</v>
      </c>
      <c r="D348" s="249"/>
      <c r="E348" s="248"/>
      <c r="F348" s="246"/>
      <c r="G348" s="248"/>
      <c r="H348" s="247"/>
      <c r="I348" s="590"/>
      <c r="J348" s="246"/>
      <c r="K348" s="246"/>
      <c r="L348" s="248"/>
      <c r="M348" s="250"/>
      <c r="N348" s="249"/>
      <c r="O348" s="248"/>
      <c r="P348" s="248"/>
      <c r="Q348" s="248"/>
      <c r="R348" s="247"/>
      <c r="S348" s="249"/>
      <c r="T348" s="246"/>
      <c r="U348" s="248"/>
      <c r="V348" s="246"/>
      <c r="W348" s="250"/>
      <c r="X348" s="386"/>
      <c r="Y348" s="248"/>
      <c r="Z348" s="248"/>
      <c r="AA348" s="248"/>
      <c r="AB348" s="250"/>
      <c r="AC348" s="590"/>
      <c r="AD348" s="248"/>
      <c r="AE348" s="246"/>
      <c r="AF348" s="248"/>
      <c r="AG348" s="247"/>
      <c r="AH348" s="460"/>
      <c r="AI348" s="248"/>
      <c r="AJ348" s="248"/>
      <c r="AK348" s="246"/>
      <c r="AL348" s="248"/>
      <c r="AM348" s="249"/>
      <c r="AN348" s="246"/>
      <c r="AO348" s="248"/>
      <c r="AP348" s="246"/>
      <c r="AQ348" s="247"/>
      <c r="AR348" s="41"/>
      <c r="AS348" s="164">
        <f t="shared" si="20"/>
        <v>0</v>
      </c>
      <c r="AT348" s="317">
        <f t="shared" si="21"/>
        <v>0</v>
      </c>
      <c r="AU348" s="88">
        <f t="shared" si="22"/>
        <v>0</v>
      </c>
      <c r="AV348" s="152">
        <f t="shared" si="23"/>
        <v>0</v>
      </c>
    </row>
    <row r="349" spans="1:51" ht="12" customHeight="1">
      <c r="A349" s="153"/>
      <c r="B349" s="36" t="str">
        <f>②国語!B349</f>
        <v>9-24</v>
      </c>
      <c r="C349" s="40">
        <v>1</v>
      </c>
      <c r="D349" s="249"/>
      <c r="E349" s="248"/>
      <c r="F349" s="246"/>
      <c r="G349" s="248"/>
      <c r="H349" s="247"/>
      <c r="I349" s="590"/>
      <c r="J349" s="246"/>
      <c r="K349" s="246"/>
      <c r="L349" s="248"/>
      <c r="M349" s="250"/>
      <c r="N349" s="249"/>
      <c r="O349" s="248"/>
      <c r="P349" s="248"/>
      <c r="Q349" s="248"/>
      <c r="R349" s="247"/>
      <c r="S349" s="249"/>
      <c r="T349" s="246"/>
      <c r="U349" s="248"/>
      <c r="V349" s="246"/>
      <c r="W349" s="250"/>
      <c r="X349" s="386"/>
      <c r="Y349" s="248"/>
      <c r="Z349" s="248"/>
      <c r="AA349" s="248"/>
      <c r="AB349" s="250"/>
      <c r="AC349" s="590"/>
      <c r="AD349" s="248"/>
      <c r="AE349" s="246"/>
      <c r="AF349" s="248"/>
      <c r="AG349" s="247"/>
      <c r="AH349" s="460"/>
      <c r="AI349" s="248"/>
      <c r="AJ349" s="248"/>
      <c r="AK349" s="246"/>
      <c r="AL349" s="248"/>
      <c r="AM349" s="249"/>
      <c r="AN349" s="246"/>
      <c r="AO349" s="248"/>
      <c r="AP349" s="246"/>
      <c r="AQ349" s="247"/>
      <c r="AR349" s="41"/>
      <c r="AS349" s="164">
        <f>COUNTIF(D349:M349,1)*2+COUNTIF(N349:W349,1)*3+COUNTIF(X349:AG349,1)*2+COUNTIF(AH349:AQ349,1)*3</f>
        <v>0</v>
      </c>
      <c r="AT349" s="317">
        <f t="shared" si="21"/>
        <v>0</v>
      </c>
      <c r="AU349" s="88">
        <f t="shared" si="22"/>
        <v>0</v>
      </c>
      <c r="AV349" s="152">
        <f t="shared" si="23"/>
        <v>0</v>
      </c>
      <c r="AX349" s="3"/>
    </row>
    <row r="350" spans="1:51" ht="12" customHeight="1" thickBot="1">
      <c r="A350" s="154"/>
      <c r="B350" s="37" t="str">
        <f>②国語!B350</f>
        <v>9-25</v>
      </c>
      <c r="C350" s="47">
        <v>0</v>
      </c>
      <c r="D350" s="254"/>
      <c r="E350" s="253"/>
      <c r="F350" s="251"/>
      <c r="G350" s="253"/>
      <c r="H350" s="252"/>
      <c r="I350" s="591"/>
      <c r="J350" s="251"/>
      <c r="K350" s="251"/>
      <c r="L350" s="253"/>
      <c r="M350" s="255"/>
      <c r="N350" s="254"/>
      <c r="O350" s="253"/>
      <c r="P350" s="253"/>
      <c r="Q350" s="253"/>
      <c r="R350" s="252"/>
      <c r="S350" s="254"/>
      <c r="T350" s="251"/>
      <c r="U350" s="253"/>
      <c r="V350" s="251"/>
      <c r="W350" s="255"/>
      <c r="X350" s="387"/>
      <c r="Y350" s="253"/>
      <c r="Z350" s="253"/>
      <c r="AA350" s="253"/>
      <c r="AB350" s="255"/>
      <c r="AC350" s="591"/>
      <c r="AD350" s="253"/>
      <c r="AE350" s="251"/>
      <c r="AF350" s="253"/>
      <c r="AG350" s="252"/>
      <c r="AH350" s="461"/>
      <c r="AI350" s="253"/>
      <c r="AJ350" s="253"/>
      <c r="AK350" s="251"/>
      <c r="AL350" s="253"/>
      <c r="AM350" s="254"/>
      <c r="AN350" s="251"/>
      <c r="AO350" s="253"/>
      <c r="AP350" s="251"/>
      <c r="AQ350" s="252"/>
      <c r="AR350" s="48"/>
      <c r="AS350" s="165">
        <f t="shared" si="20"/>
        <v>0</v>
      </c>
      <c r="AT350" s="318">
        <f t="shared" si="21"/>
        <v>0</v>
      </c>
      <c r="AU350" s="69">
        <f t="shared" si="22"/>
        <v>0</v>
      </c>
      <c r="AV350" s="155">
        <f t="shared" si="23"/>
        <v>0</v>
      </c>
      <c r="AX350" s="7"/>
      <c r="AY350" s="7"/>
    </row>
    <row r="351" spans="1:51" ht="12" customHeight="1">
      <c r="A351" s="156"/>
      <c r="B351" s="5" t="str">
        <f>②国語!B351</f>
        <v>9-26</v>
      </c>
      <c r="C351" s="90">
        <v>1</v>
      </c>
      <c r="D351" s="244"/>
      <c r="E351" s="243"/>
      <c r="F351" s="241"/>
      <c r="G351" s="243"/>
      <c r="H351" s="242"/>
      <c r="I351" s="589"/>
      <c r="J351" s="241"/>
      <c r="K351" s="241"/>
      <c r="L351" s="243"/>
      <c r="M351" s="245"/>
      <c r="N351" s="244"/>
      <c r="O351" s="243"/>
      <c r="P351" s="243"/>
      <c r="Q351" s="243"/>
      <c r="R351" s="242"/>
      <c r="S351" s="244"/>
      <c r="T351" s="241"/>
      <c r="U351" s="243"/>
      <c r="V351" s="241"/>
      <c r="W351" s="245"/>
      <c r="X351" s="385"/>
      <c r="Y351" s="243"/>
      <c r="Z351" s="243"/>
      <c r="AA351" s="243"/>
      <c r="AB351" s="245"/>
      <c r="AC351" s="589"/>
      <c r="AD351" s="243"/>
      <c r="AE351" s="241"/>
      <c r="AF351" s="243"/>
      <c r="AG351" s="242"/>
      <c r="AH351" s="459"/>
      <c r="AI351" s="243"/>
      <c r="AJ351" s="243"/>
      <c r="AK351" s="241"/>
      <c r="AL351" s="243"/>
      <c r="AM351" s="244"/>
      <c r="AN351" s="241"/>
      <c r="AO351" s="243"/>
      <c r="AP351" s="241"/>
      <c r="AQ351" s="242"/>
      <c r="AR351" s="91"/>
      <c r="AS351" s="164">
        <f t="shared" si="20"/>
        <v>0</v>
      </c>
      <c r="AT351" s="317">
        <f t="shared" si="21"/>
        <v>0</v>
      </c>
      <c r="AU351" s="88">
        <f t="shared" si="22"/>
        <v>0</v>
      </c>
      <c r="AV351" s="152">
        <f t="shared" si="23"/>
        <v>0</v>
      </c>
      <c r="AX351" s="7"/>
      <c r="AY351" s="7"/>
    </row>
    <row r="352" spans="1:51" ht="12" customHeight="1">
      <c r="A352" s="153"/>
      <c r="B352" s="36" t="str">
        <f>②国語!B352</f>
        <v>9-27</v>
      </c>
      <c r="C352" s="40">
        <v>0</v>
      </c>
      <c r="D352" s="249"/>
      <c r="E352" s="248"/>
      <c r="F352" s="246"/>
      <c r="G352" s="248"/>
      <c r="H352" s="247"/>
      <c r="I352" s="590"/>
      <c r="J352" s="246"/>
      <c r="K352" s="246"/>
      <c r="L352" s="248"/>
      <c r="M352" s="250"/>
      <c r="N352" s="249"/>
      <c r="O352" s="248"/>
      <c r="P352" s="248"/>
      <c r="Q352" s="248"/>
      <c r="R352" s="247"/>
      <c r="S352" s="249"/>
      <c r="T352" s="246"/>
      <c r="U352" s="248"/>
      <c r="V352" s="246"/>
      <c r="W352" s="250"/>
      <c r="X352" s="386"/>
      <c r="Y352" s="248"/>
      <c r="Z352" s="248"/>
      <c r="AA352" s="248"/>
      <c r="AB352" s="250"/>
      <c r="AC352" s="590"/>
      <c r="AD352" s="248"/>
      <c r="AE352" s="246"/>
      <c r="AF352" s="248"/>
      <c r="AG352" s="247"/>
      <c r="AH352" s="460"/>
      <c r="AI352" s="248"/>
      <c r="AJ352" s="248"/>
      <c r="AK352" s="246"/>
      <c r="AL352" s="248"/>
      <c r="AM352" s="249"/>
      <c r="AN352" s="246"/>
      <c r="AO352" s="248"/>
      <c r="AP352" s="246"/>
      <c r="AQ352" s="247"/>
      <c r="AR352" s="41"/>
      <c r="AS352" s="164">
        <f t="shared" si="20"/>
        <v>0</v>
      </c>
      <c r="AT352" s="317">
        <f t="shared" si="21"/>
        <v>0</v>
      </c>
      <c r="AU352" s="88">
        <f t="shared" si="22"/>
        <v>0</v>
      </c>
      <c r="AV352" s="152">
        <f t="shared" si="23"/>
        <v>0</v>
      </c>
      <c r="AX352" s="7"/>
      <c r="AY352" s="7"/>
    </row>
    <row r="353" spans="1:48" ht="12" customHeight="1">
      <c r="A353" s="153"/>
      <c r="B353" s="36" t="str">
        <f>②国語!B353</f>
        <v>9-28</v>
      </c>
      <c r="C353" s="40">
        <v>1</v>
      </c>
      <c r="D353" s="249"/>
      <c r="E353" s="248"/>
      <c r="F353" s="246"/>
      <c r="G353" s="248"/>
      <c r="H353" s="247"/>
      <c r="I353" s="590"/>
      <c r="J353" s="246"/>
      <c r="K353" s="246"/>
      <c r="L353" s="248"/>
      <c r="M353" s="250"/>
      <c r="N353" s="249"/>
      <c r="O353" s="248"/>
      <c r="P353" s="248"/>
      <c r="Q353" s="248"/>
      <c r="R353" s="247"/>
      <c r="S353" s="249"/>
      <c r="T353" s="246"/>
      <c r="U353" s="248"/>
      <c r="V353" s="246"/>
      <c r="W353" s="250"/>
      <c r="X353" s="386"/>
      <c r="Y353" s="248"/>
      <c r="Z353" s="248"/>
      <c r="AA353" s="248"/>
      <c r="AB353" s="250"/>
      <c r="AC353" s="590"/>
      <c r="AD353" s="248"/>
      <c r="AE353" s="246"/>
      <c r="AF353" s="248"/>
      <c r="AG353" s="247"/>
      <c r="AH353" s="460"/>
      <c r="AI353" s="248"/>
      <c r="AJ353" s="248"/>
      <c r="AK353" s="246"/>
      <c r="AL353" s="248"/>
      <c r="AM353" s="249"/>
      <c r="AN353" s="246"/>
      <c r="AO353" s="248"/>
      <c r="AP353" s="246"/>
      <c r="AQ353" s="247"/>
      <c r="AR353" s="41"/>
      <c r="AS353" s="164">
        <f t="shared" si="20"/>
        <v>0</v>
      </c>
      <c r="AT353" s="317">
        <f t="shared" si="21"/>
        <v>0</v>
      </c>
      <c r="AU353" s="88">
        <f t="shared" si="22"/>
        <v>0</v>
      </c>
      <c r="AV353" s="152">
        <f t="shared" si="23"/>
        <v>0</v>
      </c>
    </row>
    <row r="354" spans="1:48" ht="12" customHeight="1">
      <c r="A354" s="153"/>
      <c r="B354" s="36" t="str">
        <f>②国語!B354</f>
        <v>9-29</v>
      </c>
      <c r="C354" s="40">
        <v>0</v>
      </c>
      <c r="D354" s="249"/>
      <c r="E354" s="248"/>
      <c r="F354" s="246"/>
      <c r="G354" s="248"/>
      <c r="H354" s="247"/>
      <c r="I354" s="590"/>
      <c r="J354" s="246"/>
      <c r="K354" s="246"/>
      <c r="L354" s="248"/>
      <c r="M354" s="250"/>
      <c r="N354" s="249"/>
      <c r="O354" s="248"/>
      <c r="P354" s="248"/>
      <c r="Q354" s="248"/>
      <c r="R354" s="247"/>
      <c r="S354" s="249"/>
      <c r="T354" s="246"/>
      <c r="U354" s="248"/>
      <c r="V354" s="246"/>
      <c r="W354" s="250"/>
      <c r="X354" s="386"/>
      <c r="Y354" s="248"/>
      <c r="Z354" s="248"/>
      <c r="AA354" s="248"/>
      <c r="AB354" s="250"/>
      <c r="AC354" s="590"/>
      <c r="AD354" s="248"/>
      <c r="AE354" s="246"/>
      <c r="AF354" s="248"/>
      <c r="AG354" s="247"/>
      <c r="AH354" s="460"/>
      <c r="AI354" s="248"/>
      <c r="AJ354" s="248"/>
      <c r="AK354" s="246"/>
      <c r="AL354" s="248"/>
      <c r="AM354" s="249"/>
      <c r="AN354" s="246"/>
      <c r="AO354" s="248"/>
      <c r="AP354" s="246"/>
      <c r="AQ354" s="247"/>
      <c r="AR354" s="41"/>
      <c r="AS354" s="164">
        <f t="shared" si="20"/>
        <v>0</v>
      </c>
      <c r="AT354" s="317">
        <f t="shared" si="21"/>
        <v>0</v>
      </c>
      <c r="AU354" s="88">
        <f t="shared" si="22"/>
        <v>0</v>
      </c>
      <c r="AV354" s="152">
        <f t="shared" si="23"/>
        <v>0</v>
      </c>
    </row>
    <row r="355" spans="1:48" ht="12" customHeight="1" thickBot="1">
      <c r="A355" s="157"/>
      <c r="B355" s="6" t="str">
        <f>②国語!B355</f>
        <v>9-30</v>
      </c>
      <c r="C355" s="1">
        <v>1</v>
      </c>
      <c r="D355" s="201"/>
      <c r="E355" s="199"/>
      <c r="F355" s="197"/>
      <c r="G355" s="199"/>
      <c r="H355" s="200"/>
      <c r="I355" s="592"/>
      <c r="J355" s="197"/>
      <c r="K355" s="197"/>
      <c r="L355" s="199"/>
      <c r="M355" s="198"/>
      <c r="N355" s="201"/>
      <c r="O355" s="199"/>
      <c r="P355" s="199"/>
      <c r="Q355" s="199"/>
      <c r="R355" s="200"/>
      <c r="S355" s="201"/>
      <c r="T355" s="197"/>
      <c r="U355" s="199"/>
      <c r="V355" s="197"/>
      <c r="W355" s="198"/>
      <c r="X355" s="388"/>
      <c r="Y355" s="199"/>
      <c r="Z355" s="199"/>
      <c r="AA355" s="199"/>
      <c r="AB355" s="198"/>
      <c r="AC355" s="592"/>
      <c r="AD355" s="199"/>
      <c r="AE355" s="197"/>
      <c r="AF355" s="199"/>
      <c r="AG355" s="200"/>
      <c r="AH355" s="462"/>
      <c r="AI355" s="199"/>
      <c r="AJ355" s="199"/>
      <c r="AK355" s="197"/>
      <c r="AL355" s="199"/>
      <c r="AM355" s="201"/>
      <c r="AN355" s="197"/>
      <c r="AO355" s="199"/>
      <c r="AP355" s="197"/>
      <c r="AQ355" s="200"/>
      <c r="AR355" s="109"/>
      <c r="AS355" s="166">
        <f t="shared" si="20"/>
        <v>0</v>
      </c>
      <c r="AT355" s="319">
        <f t="shared" si="21"/>
        <v>0</v>
      </c>
      <c r="AU355" s="67">
        <f t="shared" si="22"/>
        <v>0</v>
      </c>
      <c r="AV355" s="158">
        <f t="shared" si="23"/>
        <v>0</v>
      </c>
    </row>
    <row r="356" spans="1:48" ht="12" customHeight="1">
      <c r="A356" s="159"/>
      <c r="B356" s="4" t="str">
        <f>②国語!B356</f>
        <v>9-31</v>
      </c>
      <c r="C356" s="90">
        <v>0</v>
      </c>
      <c r="D356" s="244"/>
      <c r="E356" s="243"/>
      <c r="F356" s="241"/>
      <c r="G356" s="243"/>
      <c r="H356" s="242"/>
      <c r="I356" s="589"/>
      <c r="J356" s="241"/>
      <c r="K356" s="241"/>
      <c r="L356" s="243"/>
      <c r="M356" s="245"/>
      <c r="N356" s="244"/>
      <c r="O356" s="243"/>
      <c r="P356" s="243"/>
      <c r="Q356" s="243"/>
      <c r="R356" s="242"/>
      <c r="S356" s="244"/>
      <c r="T356" s="241"/>
      <c r="U356" s="243"/>
      <c r="V356" s="241"/>
      <c r="W356" s="245"/>
      <c r="X356" s="385"/>
      <c r="Y356" s="243"/>
      <c r="Z356" s="243"/>
      <c r="AA356" s="243"/>
      <c r="AB356" s="245"/>
      <c r="AC356" s="589"/>
      <c r="AD356" s="243"/>
      <c r="AE356" s="241"/>
      <c r="AF356" s="243"/>
      <c r="AG356" s="242"/>
      <c r="AH356" s="459"/>
      <c r="AI356" s="243"/>
      <c r="AJ356" s="243"/>
      <c r="AK356" s="241"/>
      <c r="AL356" s="243"/>
      <c r="AM356" s="244"/>
      <c r="AN356" s="241"/>
      <c r="AO356" s="243"/>
      <c r="AP356" s="241"/>
      <c r="AQ356" s="242"/>
      <c r="AR356" s="91"/>
      <c r="AS356" s="164">
        <f t="shared" si="20"/>
        <v>0</v>
      </c>
      <c r="AT356" s="317">
        <f t="shared" si="21"/>
        <v>0</v>
      </c>
      <c r="AU356" s="88">
        <f t="shared" si="22"/>
        <v>0</v>
      </c>
      <c r="AV356" s="152">
        <f t="shared" si="23"/>
        <v>0</v>
      </c>
    </row>
    <row r="357" spans="1:48" ht="12" customHeight="1">
      <c r="A357" s="153"/>
      <c r="B357" s="36" t="str">
        <f>②国語!B357</f>
        <v>9-32</v>
      </c>
      <c r="C357" s="40">
        <v>1</v>
      </c>
      <c r="D357" s="249"/>
      <c r="E357" s="248"/>
      <c r="F357" s="246"/>
      <c r="G357" s="248"/>
      <c r="H357" s="247"/>
      <c r="I357" s="590"/>
      <c r="J357" s="246"/>
      <c r="K357" s="246"/>
      <c r="L357" s="248"/>
      <c r="M357" s="250"/>
      <c r="N357" s="249"/>
      <c r="O357" s="248"/>
      <c r="P357" s="248"/>
      <c r="Q357" s="248"/>
      <c r="R357" s="247"/>
      <c r="S357" s="249"/>
      <c r="T357" s="246"/>
      <c r="U357" s="248"/>
      <c r="V357" s="246"/>
      <c r="W357" s="250"/>
      <c r="X357" s="386"/>
      <c r="Y357" s="248"/>
      <c r="Z357" s="248"/>
      <c r="AA357" s="248"/>
      <c r="AB357" s="250"/>
      <c r="AC357" s="590"/>
      <c r="AD357" s="248"/>
      <c r="AE357" s="246"/>
      <c r="AF357" s="248"/>
      <c r="AG357" s="247"/>
      <c r="AH357" s="460"/>
      <c r="AI357" s="248"/>
      <c r="AJ357" s="248"/>
      <c r="AK357" s="246"/>
      <c r="AL357" s="248"/>
      <c r="AM357" s="249"/>
      <c r="AN357" s="246"/>
      <c r="AO357" s="248"/>
      <c r="AP357" s="246"/>
      <c r="AQ357" s="247"/>
      <c r="AR357" s="41"/>
      <c r="AS357" s="164">
        <f t="shared" si="20"/>
        <v>0</v>
      </c>
      <c r="AT357" s="317">
        <f t="shared" si="21"/>
        <v>0</v>
      </c>
      <c r="AU357" s="88">
        <f t="shared" si="22"/>
        <v>0</v>
      </c>
      <c r="AV357" s="152">
        <f t="shared" si="23"/>
        <v>0</v>
      </c>
    </row>
    <row r="358" spans="1:48" ht="12" customHeight="1">
      <c r="A358" s="153"/>
      <c r="B358" s="36" t="str">
        <f>②国語!B358</f>
        <v>9-33</v>
      </c>
      <c r="C358" s="40">
        <v>0</v>
      </c>
      <c r="D358" s="249"/>
      <c r="E358" s="248"/>
      <c r="F358" s="246"/>
      <c r="G358" s="248"/>
      <c r="H358" s="247"/>
      <c r="I358" s="590"/>
      <c r="J358" s="246"/>
      <c r="K358" s="246"/>
      <c r="L358" s="248"/>
      <c r="M358" s="250"/>
      <c r="N358" s="249"/>
      <c r="O358" s="248"/>
      <c r="P358" s="248"/>
      <c r="Q358" s="248"/>
      <c r="R358" s="247"/>
      <c r="S358" s="249"/>
      <c r="T358" s="246"/>
      <c r="U358" s="248"/>
      <c r="V358" s="246"/>
      <c r="W358" s="250"/>
      <c r="X358" s="386"/>
      <c r="Y358" s="248"/>
      <c r="Z358" s="248"/>
      <c r="AA358" s="248"/>
      <c r="AB358" s="250"/>
      <c r="AC358" s="590"/>
      <c r="AD358" s="248"/>
      <c r="AE358" s="246"/>
      <c r="AF358" s="248"/>
      <c r="AG358" s="247"/>
      <c r="AH358" s="460"/>
      <c r="AI358" s="248"/>
      <c r="AJ358" s="248"/>
      <c r="AK358" s="246"/>
      <c r="AL358" s="248"/>
      <c r="AM358" s="249"/>
      <c r="AN358" s="246"/>
      <c r="AO358" s="248"/>
      <c r="AP358" s="246"/>
      <c r="AQ358" s="247"/>
      <c r="AR358" s="41"/>
      <c r="AS358" s="164">
        <f t="shared" si="20"/>
        <v>0</v>
      </c>
      <c r="AT358" s="317">
        <f t="shared" si="21"/>
        <v>0</v>
      </c>
      <c r="AU358" s="88">
        <f t="shared" si="22"/>
        <v>0</v>
      </c>
      <c r="AV358" s="152">
        <f t="shared" si="23"/>
        <v>0</v>
      </c>
    </row>
    <row r="359" spans="1:48" ht="12" customHeight="1">
      <c r="A359" s="153"/>
      <c r="B359" s="36" t="str">
        <f>②国語!B359</f>
        <v>9-34</v>
      </c>
      <c r="C359" s="40">
        <v>1</v>
      </c>
      <c r="D359" s="249"/>
      <c r="E359" s="248"/>
      <c r="F359" s="246"/>
      <c r="G359" s="248"/>
      <c r="H359" s="247"/>
      <c r="I359" s="590"/>
      <c r="J359" s="246"/>
      <c r="K359" s="246"/>
      <c r="L359" s="248"/>
      <c r="M359" s="250"/>
      <c r="N359" s="249"/>
      <c r="O359" s="248"/>
      <c r="P359" s="248"/>
      <c r="Q359" s="248"/>
      <c r="R359" s="247"/>
      <c r="S359" s="249"/>
      <c r="T359" s="246"/>
      <c r="U359" s="248"/>
      <c r="V359" s="246"/>
      <c r="W359" s="250"/>
      <c r="X359" s="386"/>
      <c r="Y359" s="248"/>
      <c r="Z359" s="248"/>
      <c r="AA359" s="248"/>
      <c r="AB359" s="250"/>
      <c r="AC359" s="590"/>
      <c r="AD359" s="248"/>
      <c r="AE359" s="246"/>
      <c r="AF359" s="248"/>
      <c r="AG359" s="247"/>
      <c r="AH359" s="460"/>
      <c r="AI359" s="248"/>
      <c r="AJ359" s="248"/>
      <c r="AK359" s="246"/>
      <c r="AL359" s="248"/>
      <c r="AM359" s="249"/>
      <c r="AN359" s="246"/>
      <c r="AO359" s="248"/>
      <c r="AP359" s="246"/>
      <c r="AQ359" s="247"/>
      <c r="AR359" s="41"/>
      <c r="AS359" s="164">
        <f t="shared" si="20"/>
        <v>0</v>
      </c>
      <c r="AT359" s="317">
        <f t="shared" si="21"/>
        <v>0</v>
      </c>
      <c r="AU359" s="88">
        <f t="shared" si="22"/>
        <v>0</v>
      </c>
      <c r="AV359" s="152">
        <f t="shared" si="23"/>
        <v>0</v>
      </c>
    </row>
    <row r="360" spans="1:48" ht="12" customHeight="1" thickBot="1">
      <c r="A360" s="154"/>
      <c r="B360" s="37" t="str">
        <f>②国語!B360</f>
        <v>9-35</v>
      </c>
      <c r="C360" s="47">
        <v>0</v>
      </c>
      <c r="D360" s="254"/>
      <c r="E360" s="253"/>
      <c r="F360" s="251"/>
      <c r="G360" s="253"/>
      <c r="H360" s="252"/>
      <c r="I360" s="591"/>
      <c r="J360" s="251"/>
      <c r="K360" s="251"/>
      <c r="L360" s="253"/>
      <c r="M360" s="255"/>
      <c r="N360" s="254"/>
      <c r="O360" s="253"/>
      <c r="P360" s="253"/>
      <c r="Q360" s="253"/>
      <c r="R360" s="252"/>
      <c r="S360" s="254"/>
      <c r="T360" s="251"/>
      <c r="U360" s="253"/>
      <c r="V360" s="251"/>
      <c r="W360" s="255"/>
      <c r="X360" s="387"/>
      <c r="Y360" s="253"/>
      <c r="Z360" s="253"/>
      <c r="AA360" s="253"/>
      <c r="AB360" s="255"/>
      <c r="AC360" s="591"/>
      <c r="AD360" s="253"/>
      <c r="AE360" s="251"/>
      <c r="AF360" s="253"/>
      <c r="AG360" s="252"/>
      <c r="AH360" s="461"/>
      <c r="AI360" s="253"/>
      <c r="AJ360" s="253"/>
      <c r="AK360" s="251"/>
      <c r="AL360" s="253"/>
      <c r="AM360" s="254"/>
      <c r="AN360" s="251"/>
      <c r="AO360" s="253"/>
      <c r="AP360" s="251"/>
      <c r="AQ360" s="252"/>
      <c r="AR360" s="48"/>
      <c r="AS360" s="165">
        <f t="shared" si="20"/>
        <v>0</v>
      </c>
      <c r="AT360" s="318">
        <f t="shared" si="21"/>
        <v>0</v>
      </c>
      <c r="AU360" s="69">
        <f t="shared" si="22"/>
        <v>0</v>
      </c>
      <c r="AV360" s="155">
        <f t="shared" si="23"/>
        <v>0</v>
      </c>
    </row>
    <row r="361" spans="1:48" ht="12" customHeight="1">
      <c r="A361" s="156"/>
      <c r="B361" s="5" t="str">
        <f>②国語!B361</f>
        <v>9-36</v>
      </c>
      <c r="C361" s="90">
        <v>1</v>
      </c>
      <c r="D361" s="244"/>
      <c r="E361" s="243"/>
      <c r="F361" s="241"/>
      <c r="G361" s="243"/>
      <c r="H361" s="242"/>
      <c r="I361" s="589"/>
      <c r="J361" s="241"/>
      <c r="K361" s="241"/>
      <c r="L361" s="243"/>
      <c r="M361" s="245"/>
      <c r="N361" s="244"/>
      <c r="O361" s="243"/>
      <c r="P361" s="243"/>
      <c r="Q361" s="243"/>
      <c r="R361" s="242"/>
      <c r="S361" s="244"/>
      <c r="T361" s="241"/>
      <c r="U361" s="243"/>
      <c r="V361" s="241"/>
      <c r="W361" s="245"/>
      <c r="X361" s="385"/>
      <c r="Y361" s="243"/>
      <c r="Z361" s="243"/>
      <c r="AA361" s="243"/>
      <c r="AB361" s="245"/>
      <c r="AC361" s="589"/>
      <c r="AD361" s="243"/>
      <c r="AE361" s="241"/>
      <c r="AF361" s="243"/>
      <c r="AG361" s="242"/>
      <c r="AH361" s="459"/>
      <c r="AI361" s="243"/>
      <c r="AJ361" s="243"/>
      <c r="AK361" s="241"/>
      <c r="AL361" s="243"/>
      <c r="AM361" s="244"/>
      <c r="AN361" s="241"/>
      <c r="AO361" s="243"/>
      <c r="AP361" s="241"/>
      <c r="AQ361" s="242"/>
      <c r="AR361" s="91"/>
      <c r="AS361" s="164">
        <f t="shared" si="20"/>
        <v>0</v>
      </c>
      <c r="AT361" s="317">
        <f t="shared" si="21"/>
        <v>0</v>
      </c>
      <c r="AU361" s="88">
        <f t="shared" si="22"/>
        <v>0</v>
      </c>
      <c r="AV361" s="152">
        <f t="shared" si="23"/>
        <v>0</v>
      </c>
    </row>
    <row r="362" spans="1:48" ht="12" customHeight="1">
      <c r="A362" s="153"/>
      <c r="B362" s="36" t="str">
        <f>②国語!B362</f>
        <v>9-37</v>
      </c>
      <c r="C362" s="40">
        <v>0</v>
      </c>
      <c r="D362" s="249"/>
      <c r="E362" s="248"/>
      <c r="F362" s="246"/>
      <c r="G362" s="248"/>
      <c r="H362" s="247"/>
      <c r="I362" s="590"/>
      <c r="J362" s="246"/>
      <c r="K362" s="246"/>
      <c r="L362" s="248"/>
      <c r="M362" s="250"/>
      <c r="N362" s="249"/>
      <c r="O362" s="248"/>
      <c r="P362" s="248"/>
      <c r="Q362" s="248"/>
      <c r="R362" s="247"/>
      <c r="S362" s="249"/>
      <c r="T362" s="246"/>
      <c r="U362" s="248"/>
      <c r="V362" s="246"/>
      <c r="W362" s="250"/>
      <c r="X362" s="386"/>
      <c r="Y362" s="248"/>
      <c r="Z362" s="248"/>
      <c r="AA362" s="248"/>
      <c r="AB362" s="250"/>
      <c r="AC362" s="590"/>
      <c r="AD362" s="248"/>
      <c r="AE362" s="246"/>
      <c r="AF362" s="248"/>
      <c r="AG362" s="247"/>
      <c r="AH362" s="460"/>
      <c r="AI362" s="248"/>
      <c r="AJ362" s="248"/>
      <c r="AK362" s="246"/>
      <c r="AL362" s="248"/>
      <c r="AM362" s="249"/>
      <c r="AN362" s="246"/>
      <c r="AO362" s="248"/>
      <c r="AP362" s="246"/>
      <c r="AQ362" s="247"/>
      <c r="AR362" s="41"/>
      <c r="AS362" s="164">
        <f t="shared" si="20"/>
        <v>0</v>
      </c>
      <c r="AT362" s="317">
        <f t="shared" si="21"/>
        <v>0</v>
      </c>
      <c r="AU362" s="88">
        <f t="shared" si="22"/>
        <v>0</v>
      </c>
      <c r="AV362" s="152">
        <f t="shared" si="23"/>
        <v>0</v>
      </c>
    </row>
    <row r="363" spans="1:48" ht="12" customHeight="1">
      <c r="A363" s="153"/>
      <c r="B363" s="36" t="str">
        <f>②国語!B363</f>
        <v>9-38</v>
      </c>
      <c r="C363" s="40">
        <v>1</v>
      </c>
      <c r="D363" s="249"/>
      <c r="E363" s="248"/>
      <c r="F363" s="246"/>
      <c r="G363" s="248"/>
      <c r="H363" s="247"/>
      <c r="I363" s="590"/>
      <c r="J363" s="246"/>
      <c r="K363" s="246"/>
      <c r="L363" s="248"/>
      <c r="M363" s="250"/>
      <c r="N363" s="249"/>
      <c r="O363" s="248"/>
      <c r="P363" s="248"/>
      <c r="Q363" s="248"/>
      <c r="R363" s="247"/>
      <c r="S363" s="249"/>
      <c r="T363" s="246"/>
      <c r="U363" s="248"/>
      <c r="V363" s="246"/>
      <c r="W363" s="250"/>
      <c r="X363" s="386"/>
      <c r="Y363" s="248"/>
      <c r="Z363" s="248"/>
      <c r="AA363" s="248"/>
      <c r="AB363" s="250"/>
      <c r="AC363" s="590"/>
      <c r="AD363" s="248"/>
      <c r="AE363" s="246"/>
      <c r="AF363" s="248"/>
      <c r="AG363" s="247"/>
      <c r="AH363" s="460"/>
      <c r="AI363" s="248"/>
      <c r="AJ363" s="248"/>
      <c r="AK363" s="246"/>
      <c r="AL363" s="248"/>
      <c r="AM363" s="249"/>
      <c r="AN363" s="246"/>
      <c r="AO363" s="248"/>
      <c r="AP363" s="246"/>
      <c r="AQ363" s="247"/>
      <c r="AR363" s="41"/>
      <c r="AS363" s="164">
        <f t="shared" si="20"/>
        <v>0</v>
      </c>
      <c r="AT363" s="317">
        <f t="shared" si="21"/>
        <v>0</v>
      </c>
      <c r="AU363" s="88">
        <f t="shared" si="22"/>
        <v>0</v>
      </c>
      <c r="AV363" s="152">
        <f t="shared" si="23"/>
        <v>0</v>
      </c>
    </row>
    <row r="364" spans="1:48" ht="12" customHeight="1">
      <c r="A364" s="153"/>
      <c r="B364" s="36" t="str">
        <f>②国語!B364</f>
        <v>9-39</v>
      </c>
      <c r="C364" s="40">
        <v>0</v>
      </c>
      <c r="D364" s="249"/>
      <c r="E364" s="248"/>
      <c r="F364" s="246"/>
      <c r="G364" s="248"/>
      <c r="H364" s="247"/>
      <c r="I364" s="590"/>
      <c r="J364" s="246"/>
      <c r="K364" s="246"/>
      <c r="L364" s="248"/>
      <c r="M364" s="250"/>
      <c r="N364" s="249"/>
      <c r="O364" s="248"/>
      <c r="P364" s="248"/>
      <c r="Q364" s="248"/>
      <c r="R364" s="247"/>
      <c r="S364" s="249"/>
      <c r="T364" s="246"/>
      <c r="U364" s="248"/>
      <c r="V364" s="246"/>
      <c r="W364" s="250"/>
      <c r="X364" s="386"/>
      <c r="Y364" s="248"/>
      <c r="Z364" s="248"/>
      <c r="AA364" s="248"/>
      <c r="AB364" s="250"/>
      <c r="AC364" s="590"/>
      <c r="AD364" s="248"/>
      <c r="AE364" s="246"/>
      <c r="AF364" s="248"/>
      <c r="AG364" s="247"/>
      <c r="AH364" s="460"/>
      <c r="AI364" s="248"/>
      <c r="AJ364" s="248"/>
      <c r="AK364" s="246"/>
      <c r="AL364" s="248"/>
      <c r="AM364" s="249"/>
      <c r="AN364" s="246"/>
      <c r="AO364" s="248"/>
      <c r="AP364" s="246"/>
      <c r="AQ364" s="247"/>
      <c r="AR364" s="41"/>
      <c r="AS364" s="164">
        <f t="shared" si="20"/>
        <v>0</v>
      </c>
      <c r="AT364" s="317">
        <f t="shared" si="21"/>
        <v>0</v>
      </c>
      <c r="AU364" s="88">
        <f t="shared" si="22"/>
        <v>0</v>
      </c>
      <c r="AV364" s="152">
        <f t="shared" si="23"/>
        <v>0</v>
      </c>
    </row>
    <row r="365" spans="1:48" ht="12" customHeight="1" thickBot="1">
      <c r="A365" s="157"/>
      <c r="B365" s="6" t="str">
        <f>②国語!B365</f>
        <v>9-40</v>
      </c>
      <c r="C365" s="1">
        <v>1</v>
      </c>
      <c r="D365" s="201"/>
      <c r="E365" s="199"/>
      <c r="F365" s="197"/>
      <c r="G365" s="199"/>
      <c r="H365" s="200"/>
      <c r="I365" s="592"/>
      <c r="J365" s="197"/>
      <c r="K365" s="197"/>
      <c r="L365" s="199"/>
      <c r="M365" s="198"/>
      <c r="N365" s="201"/>
      <c r="O365" s="199"/>
      <c r="P365" s="199"/>
      <c r="Q365" s="199"/>
      <c r="R365" s="200"/>
      <c r="S365" s="201"/>
      <c r="T365" s="197"/>
      <c r="U365" s="199"/>
      <c r="V365" s="197"/>
      <c r="W365" s="198"/>
      <c r="X365" s="388"/>
      <c r="Y365" s="199"/>
      <c r="Z365" s="199"/>
      <c r="AA365" s="199"/>
      <c r="AB365" s="198"/>
      <c r="AC365" s="592"/>
      <c r="AD365" s="199"/>
      <c r="AE365" s="197"/>
      <c r="AF365" s="199"/>
      <c r="AG365" s="200"/>
      <c r="AH365" s="462"/>
      <c r="AI365" s="199"/>
      <c r="AJ365" s="199"/>
      <c r="AK365" s="197"/>
      <c r="AL365" s="199"/>
      <c r="AM365" s="201"/>
      <c r="AN365" s="197"/>
      <c r="AO365" s="199"/>
      <c r="AP365" s="197"/>
      <c r="AQ365" s="200"/>
      <c r="AR365" s="109"/>
      <c r="AS365" s="166">
        <f>COUNTIF(D365:M365,1)*2+COUNTIF(N365:W365,1)*3+COUNTIF(X365:AG365,1)*2+COUNTIF(AH365:AQ365,1)*3</f>
        <v>0</v>
      </c>
      <c r="AT365" s="319">
        <f>COUNTIF(D365:E365,1)*2+COUNTIF(G365:H365,1)*2+COUNTIF(L365,1)*2+COUNTIF(N365:S365,1)*3+COUNTIF(U365,1)*3+COUNTIF(X365:AA365,1)*2+COUNTIF(AD365,1)*2+COUNTIF(AF365:AG365,1)*2+COUNTIF(AI365:AJ365,1)*3+COUNTIF(AL365:AM365,1)*3+COUNTIF(AO365,1)*3+COUNTIF(AQ365,1)*3</f>
        <v>0</v>
      </c>
      <c r="AU365" s="67">
        <f t="shared" si="22"/>
        <v>0</v>
      </c>
      <c r="AV365" s="158">
        <f t="shared" si="23"/>
        <v>0</v>
      </c>
    </row>
    <row r="366" spans="1:48" ht="11.25" customHeight="1" thickBot="1"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</row>
    <row r="367" spans="1:48" ht="14.25" customHeight="1" thickBot="1">
      <c r="D367" s="299">
        <v>1</v>
      </c>
      <c r="E367" s="300">
        <v>2</v>
      </c>
      <c r="F367" s="300">
        <v>3</v>
      </c>
      <c r="G367" s="300">
        <v>4</v>
      </c>
      <c r="H367" s="301">
        <v>5</v>
      </c>
      <c r="I367" s="302">
        <v>6</v>
      </c>
      <c r="J367" s="300">
        <v>7</v>
      </c>
      <c r="K367" s="300">
        <v>8</v>
      </c>
      <c r="L367" s="300">
        <v>9</v>
      </c>
      <c r="M367" s="303">
        <v>10</v>
      </c>
      <c r="N367" s="299">
        <v>11</v>
      </c>
      <c r="O367" s="300">
        <v>12</v>
      </c>
      <c r="P367" s="300">
        <v>13</v>
      </c>
      <c r="Q367" s="300">
        <v>14</v>
      </c>
      <c r="R367" s="301">
        <v>15</v>
      </c>
      <c r="S367" s="302">
        <v>16</v>
      </c>
      <c r="T367" s="300">
        <v>17</v>
      </c>
      <c r="U367" s="305">
        <v>18</v>
      </c>
      <c r="V367" s="305">
        <v>19</v>
      </c>
      <c r="W367" s="306">
        <v>20</v>
      </c>
      <c r="X367" s="307">
        <v>21</v>
      </c>
      <c r="Y367" s="305">
        <v>22</v>
      </c>
      <c r="Z367" s="305">
        <v>23</v>
      </c>
      <c r="AA367" s="305">
        <v>24</v>
      </c>
      <c r="AB367" s="308">
        <v>25</v>
      </c>
      <c r="AC367" s="309">
        <v>26</v>
      </c>
      <c r="AD367" s="305">
        <v>27</v>
      </c>
      <c r="AE367" s="305">
        <v>28</v>
      </c>
      <c r="AF367" s="305">
        <v>29</v>
      </c>
      <c r="AG367" s="306">
        <v>30</v>
      </c>
      <c r="AH367" s="307">
        <v>31</v>
      </c>
      <c r="AI367" s="305">
        <v>32</v>
      </c>
      <c r="AJ367" s="300">
        <v>33</v>
      </c>
      <c r="AK367" s="300">
        <v>34</v>
      </c>
      <c r="AL367" s="301">
        <v>35</v>
      </c>
      <c r="AM367" s="302">
        <v>36</v>
      </c>
      <c r="AN367" s="300">
        <v>37</v>
      </c>
      <c r="AO367" s="300">
        <v>38</v>
      </c>
      <c r="AP367" s="300">
        <v>39</v>
      </c>
      <c r="AQ367" s="301">
        <v>40</v>
      </c>
    </row>
    <row r="368" spans="1:48" ht="14.25" customHeight="1" thickTop="1" thickBot="1">
      <c r="B368" s="613" t="s">
        <v>3</v>
      </c>
      <c r="C368" s="614"/>
      <c r="D368" s="290">
        <f>COUNTIF(D6:D365,1)</f>
        <v>0</v>
      </c>
      <c r="E368" s="288">
        <f t="shared" ref="E368:AQ368" si="24">COUNTIF(E6:E365,1)</f>
        <v>0</v>
      </c>
      <c r="F368" s="288">
        <f t="shared" si="24"/>
        <v>0</v>
      </c>
      <c r="G368" s="288">
        <f t="shared" si="24"/>
        <v>0</v>
      </c>
      <c r="H368" s="289">
        <f t="shared" si="24"/>
        <v>0</v>
      </c>
      <c r="I368" s="290">
        <f t="shared" si="24"/>
        <v>0</v>
      </c>
      <c r="J368" s="288">
        <f t="shared" si="24"/>
        <v>0</v>
      </c>
      <c r="K368" s="288">
        <f t="shared" si="24"/>
        <v>0</v>
      </c>
      <c r="L368" s="288">
        <f t="shared" si="24"/>
        <v>0</v>
      </c>
      <c r="M368" s="291">
        <f t="shared" si="24"/>
        <v>0</v>
      </c>
      <c r="N368" s="288">
        <f t="shared" si="24"/>
        <v>0</v>
      </c>
      <c r="O368" s="288">
        <f t="shared" si="24"/>
        <v>0</v>
      </c>
      <c r="P368" s="288">
        <f>COUNTIF(P6:P365,1)</f>
        <v>0</v>
      </c>
      <c r="Q368" s="288">
        <f t="shared" si="24"/>
        <v>0</v>
      </c>
      <c r="R368" s="289">
        <f>COUNTIF(R6:R365,1)</f>
        <v>0</v>
      </c>
      <c r="S368" s="290">
        <f t="shared" si="24"/>
        <v>0</v>
      </c>
      <c r="T368" s="288">
        <f t="shared" si="24"/>
        <v>0</v>
      </c>
      <c r="U368" s="288">
        <f t="shared" si="24"/>
        <v>0</v>
      </c>
      <c r="V368" s="288">
        <f t="shared" si="24"/>
        <v>0</v>
      </c>
      <c r="W368" s="291">
        <f t="shared" si="24"/>
        <v>0</v>
      </c>
      <c r="X368" s="288">
        <f t="shared" si="24"/>
        <v>0</v>
      </c>
      <c r="Y368" s="288">
        <f t="shared" si="24"/>
        <v>0</v>
      </c>
      <c r="Z368" s="288">
        <f t="shared" si="24"/>
        <v>0</v>
      </c>
      <c r="AA368" s="288">
        <f t="shared" si="24"/>
        <v>0</v>
      </c>
      <c r="AB368" s="289">
        <f t="shared" si="24"/>
        <v>0</v>
      </c>
      <c r="AC368" s="290">
        <f t="shared" si="24"/>
        <v>0</v>
      </c>
      <c r="AD368" s="288">
        <f t="shared" si="24"/>
        <v>0</v>
      </c>
      <c r="AE368" s="288">
        <f t="shared" si="24"/>
        <v>0</v>
      </c>
      <c r="AF368" s="288">
        <f t="shared" si="24"/>
        <v>0</v>
      </c>
      <c r="AG368" s="291">
        <f t="shared" si="24"/>
        <v>0</v>
      </c>
      <c r="AH368" s="288">
        <f t="shared" si="24"/>
        <v>0</v>
      </c>
      <c r="AI368" s="288">
        <f t="shared" si="24"/>
        <v>0</v>
      </c>
      <c r="AJ368" s="288">
        <f t="shared" si="24"/>
        <v>0</v>
      </c>
      <c r="AK368" s="288">
        <f t="shared" si="24"/>
        <v>0</v>
      </c>
      <c r="AL368" s="289">
        <f t="shared" si="24"/>
        <v>0</v>
      </c>
      <c r="AM368" s="290">
        <f t="shared" si="24"/>
        <v>0</v>
      </c>
      <c r="AN368" s="288">
        <f t="shared" si="24"/>
        <v>0</v>
      </c>
      <c r="AO368" s="288">
        <f t="shared" si="24"/>
        <v>0</v>
      </c>
      <c r="AP368" s="288">
        <f t="shared" si="24"/>
        <v>0</v>
      </c>
      <c r="AQ368" s="291">
        <f t="shared" si="24"/>
        <v>0</v>
      </c>
    </row>
    <row r="369" spans="2:43" ht="14.25" customHeight="1" thickBot="1">
      <c r="B369" s="615" t="s">
        <v>2</v>
      </c>
      <c r="C369" s="616"/>
      <c r="D369" s="74">
        <f>COUNTIF(D6:D365,2)</f>
        <v>0</v>
      </c>
      <c r="E369" s="80">
        <f t="shared" ref="E369:AQ369" si="25">COUNTIF(E6:E365,2)</f>
        <v>0</v>
      </c>
      <c r="F369" s="80">
        <f t="shared" si="25"/>
        <v>0</v>
      </c>
      <c r="G369" s="80">
        <f t="shared" si="25"/>
        <v>0</v>
      </c>
      <c r="H369" s="81">
        <f t="shared" si="25"/>
        <v>0</v>
      </c>
      <c r="I369" s="74">
        <f t="shared" si="25"/>
        <v>0</v>
      </c>
      <c r="J369" s="80">
        <f t="shared" si="25"/>
        <v>0</v>
      </c>
      <c r="K369" s="80">
        <f t="shared" si="25"/>
        <v>0</v>
      </c>
      <c r="L369" s="80">
        <f t="shared" si="25"/>
        <v>0</v>
      </c>
      <c r="M369" s="82">
        <f t="shared" si="25"/>
        <v>0</v>
      </c>
      <c r="N369" s="80">
        <f t="shared" si="25"/>
        <v>0</v>
      </c>
      <c r="O369" s="80">
        <f t="shared" si="25"/>
        <v>0</v>
      </c>
      <c r="P369" s="80">
        <f>COUNTIF(P6:P365,2)</f>
        <v>0</v>
      </c>
      <c r="Q369" s="80">
        <f t="shared" si="25"/>
        <v>0</v>
      </c>
      <c r="R369" s="81">
        <f>COUNTIF(R6:R365,2)</f>
        <v>0</v>
      </c>
      <c r="S369" s="74">
        <f t="shared" si="25"/>
        <v>0</v>
      </c>
      <c r="T369" s="80">
        <f t="shared" si="25"/>
        <v>0</v>
      </c>
      <c r="U369" s="80">
        <f t="shared" si="25"/>
        <v>0</v>
      </c>
      <c r="V369" s="80">
        <f t="shared" si="25"/>
        <v>0</v>
      </c>
      <c r="W369" s="82">
        <f t="shared" si="25"/>
        <v>0</v>
      </c>
      <c r="X369" s="80">
        <f t="shared" si="25"/>
        <v>0</v>
      </c>
      <c r="Y369" s="80">
        <f t="shared" si="25"/>
        <v>0</v>
      </c>
      <c r="Z369" s="80">
        <f t="shared" si="25"/>
        <v>0</v>
      </c>
      <c r="AA369" s="80">
        <f t="shared" si="25"/>
        <v>0</v>
      </c>
      <c r="AB369" s="81">
        <f t="shared" si="25"/>
        <v>0</v>
      </c>
      <c r="AC369" s="74">
        <f t="shared" si="25"/>
        <v>0</v>
      </c>
      <c r="AD369" s="80">
        <f t="shared" si="25"/>
        <v>0</v>
      </c>
      <c r="AE369" s="80">
        <f t="shared" si="25"/>
        <v>0</v>
      </c>
      <c r="AF369" s="80">
        <f t="shared" si="25"/>
        <v>0</v>
      </c>
      <c r="AG369" s="82">
        <f t="shared" si="25"/>
        <v>0</v>
      </c>
      <c r="AH369" s="80">
        <f t="shared" si="25"/>
        <v>0</v>
      </c>
      <c r="AI369" s="80">
        <f t="shared" si="25"/>
        <v>0</v>
      </c>
      <c r="AJ369" s="80">
        <f t="shared" si="25"/>
        <v>0</v>
      </c>
      <c r="AK369" s="80">
        <f t="shared" si="25"/>
        <v>0</v>
      </c>
      <c r="AL369" s="81">
        <f t="shared" si="25"/>
        <v>0</v>
      </c>
      <c r="AM369" s="74">
        <f t="shared" si="25"/>
        <v>0</v>
      </c>
      <c r="AN369" s="80">
        <f t="shared" si="25"/>
        <v>0</v>
      </c>
      <c r="AO369" s="80">
        <f t="shared" si="25"/>
        <v>0</v>
      </c>
      <c r="AP369" s="80">
        <f t="shared" si="25"/>
        <v>0</v>
      </c>
      <c r="AQ369" s="82">
        <f t="shared" si="25"/>
        <v>0</v>
      </c>
    </row>
    <row r="370" spans="2:43" ht="14.25" customHeight="1" thickBot="1">
      <c r="B370" s="617" t="s">
        <v>4</v>
      </c>
      <c r="C370" s="618"/>
      <c r="D370" s="77">
        <f>COUNTIF(D6:D365,3)</f>
        <v>0</v>
      </c>
      <c r="E370" s="83">
        <f t="shared" ref="E370:AP370" si="26">COUNTIF(E6:E365,3)</f>
        <v>0</v>
      </c>
      <c r="F370" s="83">
        <f t="shared" si="26"/>
        <v>0</v>
      </c>
      <c r="G370" s="83">
        <f t="shared" si="26"/>
        <v>0</v>
      </c>
      <c r="H370" s="84">
        <f t="shared" si="26"/>
        <v>0</v>
      </c>
      <c r="I370" s="77">
        <f t="shared" si="26"/>
        <v>0</v>
      </c>
      <c r="J370" s="83">
        <f t="shared" si="26"/>
        <v>0</v>
      </c>
      <c r="K370" s="83">
        <f t="shared" si="26"/>
        <v>0</v>
      </c>
      <c r="L370" s="83">
        <f t="shared" si="26"/>
        <v>0</v>
      </c>
      <c r="M370" s="85">
        <f t="shared" si="26"/>
        <v>0</v>
      </c>
      <c r="N370" s="83">
        <f t="shared" si="26"/>
        <v>0</v>
      </c>
      <c r="O370" s="83">
        <f t="shared" si="26"/>
        <v>0</v>
      </c>
      <c r="P370" s="83">
        <f>COUNTIF(P6:P365,3)</f>
        <v>0</v>
      </c>
      <c r="Q370" s="83">
        <f t="shared" si="26"/>
        <v>0</v>
      </c>
      <c r="R370" s="84">
        <f>COUNTIF(R6:R365,3)</f>
        <v>0</v>
      </c>
      <c r="S370" s="77">
        <f t="shared" si="26"/>
        <v>0</v>
      </c>
      <c r="T370" s="83">
        <f t="shared" si="26"/>
        <v>0</v>
      </c>
      <c r="U370" s="83">
        <f t="shared" si="26"/>
        <v>0</v>
      </c>
      <c r="V370" s="83">
        <f t="shared" si="26"/>
        <v>0</v>
      </c>
      <c r="W370" s="85">
        <f t="shared" si="26"/>
        <v>0</v>
      </c>
      <c r="X370" s="83">
        <f t="shared" si="26"/>
        <v>0</v>
      </c>
      <c r="Y370" s="83">
        <f t="shared" si="26"/>
        <v>0</v>
      </c>
      <c r="Z370" s="83">
        <f t="shared" si="26"/>
        <v>0</v>
      </c>
      <c r="AA370" s="83">
        <f t="shared" si="26"/>
        <v>0</v>
      </c>
      <c r="AB370" s="84">
        <f t="shared" si="26"/>
        <v>0</v>
      </c>
      <c r="AC370" s="77">
        <f t="shared" si="26"/>
        <v>0</v>
      </c>
      <c r="AD370" s="83">
        <f t="shared" si="26"/>
        <v>0</v>
      </c>
      <c r="AE370" s="83">
        <f t="shared" si="26"/>
        <v>0</v>
      </c>
      <c r="AF370" s="83">
        <f t="shared" si="26"/>
        <v>0</v>
      </c>
      <c r="AG370" s="85">
        <f t="shared" si="26"/>
        <v>0</v>
      </c>
      <c r="AH370" s="83">
        <f t="shared" si="26"/>
        <v>0</v>
      </c>
      <c r="AI370" s="83">
        <f t="shared" si="26"/>
        <v>0</v>
      </c>
      <c r="AJ370" s="83">
        <f t="shared" si="26"/>
        <v>0</v>
      </c>
      <c r="AK370" s="83">
        <f t="shared" si="26"/>
        <v>0</v>
      </c>
      <c r="AL370" s="84">
        <f t="shared" si="26"/>
        <v>0</v>
      </c>
      <c r="AM370" s="77">
        <f t="shared" si="26"/>
        <v>0</v>
      </c>
      <c r="AN370" s="83">
        <f t="shared" si="26"/>
        <v>0</v>
      </c>
      <c r="AO370" s="83">
        <f>COUNTIF(AO6:AO365,3)</f>
        <v>0</v>
      </c>
      <c r="AP370" s="83">
        <f t="shared" si="26"/>
        <v>0</v>
      </c>
      <c r="AQ370" s="85">
        <f>COUNTIF(AQ6:AQ365,3)</f>
        <v>0</v>
      </c>
    </row>
    <row r="371" spans="2:43" ht="14.25" customHeight="1" thickTop="1" thickBot="1">
      <c r="B371" s="619" t="s">
        <v>0</v>
      </c>
      <c r="C371" s="620"/>
      <c r="D371" s="74">
        <f>SUM(D368:D370)</f>
        <v>0</v>
      </c>
      <c r="E371" s="72">
        <f t="shared" ref="E371:AI371" si="27">SUM(E368:E370)</f>
        <v>0</v>
      </c>
      <c r="F371" s="72">
        <f t="shared" si="27"/>
        <v>0</v>
      </c>
      <c r="G371" s="72">
        <f t="shared" si="27"/>
        <v>0</v>
      </c>
      <c r="H371" s="196">
        <f t="shared" si="27"/>
        <v>0</v>
      </c>
      <c r="I371" s="74">
        <f t="shared" si="27"/>
        <v>0</v>
      </c>
      <c r="J371" s="72">
        <f t="shared" si="27"/>
        <v>0</v>
      </c>
      <c r="K371" s="72">
        <f t="shared" si="27"/>
        <v>0</v>
      </c>
      <c r="L371" s="72">
        <f t="shared" si="27"/>
        <v>0</v>
      </c>
      <c r="M371" s="73">
        <f t="shared" si="27"/>
        <v>0</v>
      </c>
      <c r="N371" s="80">
        <f t="shared" si="27"/>
        <v>0</v>
      </c>
      <c r="O371" s="72">
        <f t="shared" si="27"/>
        <v>0</v>
      </c>
      <c r="P371" s="72">
        <f t="shared" si="27"/>
        <v>0</v>
      </c>
      <c r="Q371" s="72">
        <f t="shared" si="27"/>
        <v>0</v>
      </c>
      <c r="R371" s="196">
        <f t="shared" si="27"/>
        <v>0</v>
      </c>
      <c r="S371" s="74">
        <f t="shared" si="27"/>
        <v>0</v>
      </c>
      <c r="T371" s="72">
        <f t="shared" si="27"/>
        <v>0</v>
      </c>
      <c r="U371" s="72">
        <f t="shared" si="27"/>
        <v>0</v>
      </c>
      <c r="V371" s="72">
        <f t="shared" si="27"/>
        <v>0</v>
      </c>
      <c r="W371" s="73">
        <f t="shared" si="27"/>
        <v>0</v>
      </c>
      <c r="X371" s="80">
        <f t="shared" si="27"/>
        <v>0</v>
      </c>
      <c r="Y371" s="72">
        <f t="shared" si="27"/>
        <v>0</v>
      </c>
      <c r="Z371" s="72">
        <f t="shared" si="27"/>
        <v>0</v>
      </c>
      <c r="AA371" s="72">
        <f t="shared" si="27"/>
        <v>0</v>
      </c>
      <c r="AB371" s="196">
        <f t="shared" si="27"/>
        <v>0</v>
      </c>
      <c r="AC371" s="74">
        <f t="shared" si="27"/>
        <v>0</v>
      </c>
      <c r="AD371" s="72">
        <f t="shared" si="27"/>
        <v>0</v>
      </c>
      <c r="AE371" s="72">
        <f t="shared" si="27"/>
        <v>0</v>
      </c>
      <c r="AF371" s="72">
        <f t="shared" si="27"/>
        <v>0</v>
      </c>
      <c r="AG371" s="73">
        <f t="shared" si="27"/>
        <v>0</v>
      </c>
      <c r="AH371" s="80">
        <f t="shared" si="27"/>
        <v>0</v>
      </c>
      <c r="AI371" s="72">
        <f t="shared" si="27"/>
        <v>0</v>
      </c>
      <c r="AJ371" s="72">
        <f t="shared" ref="AJ371:AQ371" si="28">SUM(AJ368:AJ370)</f>
        <v>0</v>
      </c>
      <c r="AK371" s="72">
        <f t="shared" si="28"/>
        <v>0</v>
      </c>
      <c r="AL371" s="196">
        <f t="shared" si="28"/>
        <v>0</v>
      </c>
      <c r="AM371" s="74">
        <f t="shared" si="28"/>
        <v>0</v>
      </c>
      <c r="AN371" s="72">
        <f t="shared" si="28"/>
        <v>0</v>
      </c>
      <c r="AO371" s="72">
        <f t="shared" si="28"/>
        <v>0</v>
      </c>
      <c r="AP371" s="72">
        <f t="shared" si="28"/>
        <v>0</v>
      </c>
      <c r="AQ371" s="73">
        <f t="shared" si="28"/>
        <v>0</v>
      </c>
    </row>
    <row r="372" spans="2:43" ht="14.25" thickTop="1"/>
  </sheetData>
  <mergeCells count="6">
    <mergeCell ref="B371:C371"/>
    <mergeCell ref="K1:Q1"/>
    <mergeCell ref="B5:C5"/>
    <mergeCell ref="B368:C368"/>
    <mergeCell ref="B369:C369"/>
    <mergeCell ref="B370:C370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Q365">
      <formula1>1</formula1>
      <formula2>3</formula2>
    </dataValidation>
  </dataValidations>
  <pageMargins left="0.74803149606299213" right="0" top="0.39370078740157483" bottom="0" header="0.51181102362204722" footer="0.51181102362204722"/>
  <pageSetup paperSize="1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2"/>
  <sheetViews>
    <sheetView zoomScaleNormal="100" workbookViewId="0">
      <pane ySplit="5" topLeftCell="A6" activePane="bottomLeft" state="frozenSplit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37" width="2.625" customWidth="1"/>
    <col min="38" max="42" width="4.125" customWidth="1"/>
    <col min="43" max="43" width="1.125" customWidth="1"/>
    <col min="44" max="45" width="8.625" customWidth="1"/>
  </cols>
  <sheetData>
    <row r="1" spans="1:45" ht="19.5" thickBot="1">
      <c r="A1" s="2" t="s">
        <v>460</v>
      </c>
      <c r="H1" t="s">
        <v>9</v>
      </c>
      <c r="K1" s="609">
        <f>②国語!K1</f>
        <v>0</v>
      </c>
      <c r="L1" s="599"/>
      <c r="M1" s="599"/>
      <c r="N1" s="599"/>
      <c r="O1" s="599"/>
      <c r="P1" s="599"/>
      <c r="Q1" s="600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3"/>
      <c r="AM2" s="3"/>
      <c r="AN2" s="3"/>
      <c r="AO2" s="3"/>
      <c r="AP2" s="3"/>
      <c r="AQ2" s="3"/>
      <c r="AR2" s="3"/>
      <c r="AS2" s="3"/>
    </row>
    <row r="3" spans="1:45" ht="14.25" thickBot="1">
      <c r="A3" s="3" t="str">
        <f>②国語!A3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②国語!Y3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L3" s="3"/>
      <c r="AM3" s="3"/>
      <c r="AN3" s="3"/>
      <c r="AO3" s="3"/>
      <c r="AP3" s="3"/>
      <c r="AQ3" s="3"/>
      <c r="AR3" s="3"/>
      <c r="AS3" s="3"/>
    </row>
    <row r="4" spans="1:45">
      <c r="A4" s="172"/>
      <c r="B4" s="173"/>
      <c r="C4" s="174"/>
      <c r="D4" s="208" t="s">
        <v>80</v>
      </c>
      <c r="E4" s="237" t="s">
        <v>80</v>
      </c>
      <c r="F4" s="236" t="s">
        <v>80</v>
      </c>
      <c r="G4" s="236" t="s">
        <v>80</v>
      </c>
      <c r="H4" s="234" t="s">
        <v>80</v>
      </c>
      <c r="I4" s="237" t="s">
        <v>80</v>
      </c>
      <c r="J4" s="236" t="s">
        <v>80</v>
      </c>
      <c r="K4" s="236" t="s">
        <v>80</v>
      </c>
      <c r="L4" s="236" t="s">
        <v>80</v>
      </c>
      <c r="M4" s="316" t="s">
        <v>80</v>
      </c>
      <c r="N4" s="208" t="s">
        <v>80</v>
      </c>
      <c r="O4" s="236" t="s">
        <v>80</v>
      </c>
      <c r="P4" s="236" t="s">
        <v>80</v>
      </c>
      <c r="Q4" s="235" t="s">
        <v>77</v>
      </c>
      <c r="R4" s="234" t="s">
        <v>80</v>
      </c>
      <c r="S4" s="233" t="s">
        <v>77</v>
      </c>
      <c r="T4" s="233" t="s">
        <v>77</v>
      </c>
      <c r="U4" s="236" t="s">
        <v>80</v>
      </c>
      <c r="V4" s="236" t="s">
        <v>80</v>
      </c>
      <c r="W4" s="234" t="s">
        <v>80</v>
      </c>
      <c r="X4" s="208" t="s">
        <v>80</v>
      </c>
      <c r="Y4" s="236" t="s">
        <v>80</v>
      </c>
      <c r="Z4" s="236" t="s">
        <v>80</v>
      </c>
      <c r="AA4" s="233" t="s">
        <v>77</v>
      </c>
      <c r="AB4" s="239" t="s">
        <v>77</v>
      </c>
      <c r="AC4" s="233" t="s">
        <v>77</v>
      </c>
      <c r="AD4" s="233" t="s">
        <v>77</v>
      </c>
      <c r="AE4" s="233" t="s">
        <v>77</v>
      </c>
      <c r="AF4" s="236" t="s">
        <v>80</v>
      </c>
      <c r="AG4" s="239" t="s">
        <v>77</v>
      </c>
      <c r="AH4" s="238" t="s">
        <v>77</v>
      </c>
      <c r="AI4" s="236" t="s">
        <v>80</v>
      </c>
      <c r="AJ4" s="233" t="s">
        <v>77</v>
      </c>
      <c r="AK4" s="239" t="s">
        <v>77</v>
      </c>
      <c r="AL4" s="172"/>
      <c r="AM4" s="176"/>
      <c r="AN4" s="110" t="s">
        <v>75</v>
      </c>
      <c r="AO4" s="107" t="s">
        <v>77</v>
      </c>
      <c r="AP4" s="118"/>
      <c r="AQ4" s="3"/>
      <c r="AR4" s="138"/>
      <c r="AS4" s="138"/>
    </row>
    <row r="5" spans="1:45" s="70" customFormat="1" ht="14.25" thickBot="1">
      <c r="A5" s="93"/>
      <c r="B5" s="621" t="s">
        <v>12</v>
      </c>
      <c r="C5" s="622"/>
      <c r="D5" s="339">
        <v>1</v>
      </c>
      <c r="E5" s="342">
        <v>2</v>
      </c>
      <c r="F5" s="340">
        <v>3</v>
      </c>
      <c r="G5" s="340">
        <v>4</v>
      </c>
      <c r="H5" s="341">
        <v>5</v>
      </c>
      <c r="I5" s="342">
        <v>6</v>
      </c>
      <c r="J5" s="340">
        <v>7</v>
      </c>
      <c r="K5" s="340">
        <v>8</v>
      </c>
      <c r="L5" s="340">
        <v>9</v>
      </c>
      <c r="M5" s="343">
        <v>10</v>
      </c>
      <c r="N5" s="339">
        <v>11</v>
      </c>
      <c r="O5" s="340">
        <v>12</v>
      </c>
      <c r="P5" s="340">
        <v>13</v>
      </c>
      <c r="Q5" s="371">
        <v>14</v>
      </c>
      <c r="R5" s="341">
        <v>15</v>
      </c>
      <c r="S5" s="373">
        <v>16</v>
      </c>
      <c r="T5" s="371">
        <v>17</v>
      </c>
      <c r="U5" s="340">
        <v>18</v>
      </c>
      <c r="V5" s="340">
        <v>19</v>
      </c>
      <c r="W5" s="343">
        <v>20</v>
      </c>
      <c r="X5" s="339">
        <v>21</v>
      </c>
      <c r="Y5" s="340">
        <v>22</v>
      </c>
      <c r="Z5" s="340">
        <v>23</v>
      </c>
      <c r="AA5" s="371">
        <v>24</v>
      </c>
      <c r="AB5" s="372">
        <v>25</v>
      </c>
      <c r="AC5" s="373">
        <v>26</v>
      </c>
      <c r="AD5" s="371">
        <v>27</v>
      </c>
      <c r="AE5" s="371">
        <v>28</v>
      </c>
      <c r="AF5" s="340">
        <v>29</v>
      </c>
      <c r="AG5" s="374">
        <v>30</v>
      </c>
      <c r="AH5" s="370">
        <v>31</v>
      </c>
      <c r="AI5" s="343">
        <v>32</v>
      </c>
      <c r="AJ5" s="374">
        <v>33</v>
      </c>
      <c r="AK5" s="372">
        <v>34</v>
      </c>
      <c r="AL5" s="157" t="s">
        <v>1</v>
      </c>
      <c r="AM5" s="115" t="s">
        <v>0</v>
      </c>
      <c r="AN5" s="190" t="s">
        <v>82</v>
      </c>
      <c r="AO5" s="189" t="s">
        <v>83</v>
      </c>
      <c r="AP5" s="94" t="s">
        <v>0</v>
      </c>
      <c r="AR5" s="139" t="s">
        <v>5</v>
      </c>
      <c r="AS5" s="139" t="s">
        <v>6</v>
      </c>
    </row>
    <row r="6" spans="1:45" ht="12" customHeight="1">
      <c r="A6" s="151"/>
      <c r="B6" s="89" t="str">
        <f>②国語!B6</f>
        <v>1-01</v>
      </c>
      <c r="C6" s="86">
        <v>0</v>
      </c>
      <c r="D6" s="389"/>
      <c r="E6" s="326"/>
      <c r="F6" s="326"/>
      <c r="G6" s="326"/>
      <c r="H6" s="332"/>
      <c r="I6" s="389"/>
      <c r="J6" s="326"/>
      <c r="K6" s="326"/>
      <c r="L6" s="326"/>
      <c r="M6" s="332"/>
      <c r="N6" s="389"/>
      <c r="O6" s="326"/>
      <c r="P6" s="326"/>
      <c r="Q6" s="463"/>
      <c r="R6" s="515"/>
      <c r="S6" s="485"/>
      <c r="T6" s="486"/>
      <c r="U6" s="487"/>
      <c r="V6" s="487"/>
      <c r="W6" s="488"/>
      <c r="X6" s="489"/>
      <c r="Y6" s="487"/>
      <c r="Z6" s="577"/>
      <c r="AA6" s="490"/>
      <c r="AB6" s="521"/>
      <c r="AC6" s="485"/>
      <c r="AD6" s="527"/>
      <c r="AE6" s="527"/>
      <c r="AF6" s="326"/>
      <c r="AG6" s="320"/>
      <c r="AH6" s="533"/>
      <c r="AI6" s="330"/>
      <c r="AJ6" s="583"/>
      <c r="AK6" s="320"/>
      <c r="AL6" s="92"/>
      <c r="AM6" s="164">
        <f>COUNTIF(D6:E6,1)*2+COUNTIF(F6:AK6,1)*3</f>
        <v>0</v>
      </c>
      <c r="AN6" s="317">
        <f>COUNTIF(D6:E6,1)*2+COUNTIF(F6:P6,1)*3+COUNTIF(R6,1)*3+COUNTIF(U6:Z6,1)*3+COUNTIF(AF6,1)*3+COUNTIF(AI6,1)*3</f>
        <v>0</v>
      </c>
      <c r="AO6" s="88">
        <f>COUNTIF(Q6,1)*3+COUNTIF(S6:T6,1)*3+COUNTIF(AA6:AE6,1)*3+COUNTIF(AG6:AH6,1)*3+COUNTIF(AJ6:AK6,1)*3</f>
        <v>0</v>
      </c>
      <c r="AP6" s="152">
        <f>SUM(AN6:AO6)</f>
        <v>0</v>
      </c>
      <c r="AR6" s="140" t="s">
        <v>13</v>
      </c>
      <c r="AS6" s="141">
        <f>COUNTIF(AL6:AL365,100)+COUNTIF(AL6:AL365,99)+COUNTIF(AL6:AL365,98)+COUNTIF(AL6:AL365,97)+COUNTIF(AL6:AL365,96)+COUNTIF(AL6:AL365,95)</f>
        <v>0</v>
      </c>
    </row>
    <row r="7" spans="1:45" ht="12" customHeight="1">
      <c r="A7" s="153"/>
      <c r="B7" s="36" t="str">
        <f>②国語!B7</f>
        <v>1-02</v>
      </c>
      <c r="C7" s="38">
        <v>1</v>
      </c>
      <c r="D7" s="390"/>
      <c r="E7" s="327"/>
      <c r="F7" s="327"/>
      <c r="G7" s="327"/>
      <c r="H7" s="333"/>
      <c r="I7" s="390"/>
      <c r="J7" s="327"/>
      <c r="K7" s="327"/>
      <c r="L7" s="327"/>
      <c r="M7" s="333"/>
      <c r="N7" s="390"/>
      <c r="O7" s="327"/>
      <c r="P7" s="327"/>
      <c r="Q7" s="465"/>
      <c r="R7" s="516"/>
      <c r="S7" s="491"/>
      <c r="T7" s="492"/>
      <c r="U7" s="493"/>
      <c r="V7" s="493"/>
      <c r="W7" s="494"/>
      <c r="X7" s="495"/>
      <c r="Y7" s="493"/>
      <c r="Z7" s="578"/>
      <c r="AA7" s="492"/>
      <c r="AB7" s="522"/>
      <c r="AC7" s="491"/>
      <c r="AD7" s="528"/>
      <c r="AE7" s="528"/>
      <c r="AF7" s="327"/>
      <c r="AG7" s="321"/>
      <c r="AH7" s="534"/>
      <c r="AI7" s="327"/>
      <c r="AJ7" s="584"/>
      <c r="AK7" s="321"/>
      <c r="AL7" s="60"/>
      <c r="AM7" s="164">
        <f t="shared" ref="AM7:AM70" si="0">COUNTIF(D7:E7,1)*2+COUNTIF(F7:AK7,1)*3</f>
        <v>0</v>
      </c>
      <c r="AN7" s="317">
        <f t="shared" ref="AN7:AN70" si="1">COUNTIF(D7:E7,1)*2+COUNTIF(F7:P7,1)*3+COUNTIF(R7,1)*3+COUNTIF(U7:Z7,1)*3+COUNTIF(AF7,1)*3+COUNTIF(AI7,1)*3</f>
        <v>0</v>
      </c>
      <c r="AO7" s="88">
        <f t="shared" ref="AO7:AO70" si="2">COUNTIF(Q7,1)*3+COUNTIF(S7:T7,1)*3+COUNTIF(AA7:AE7,1)*3+COUNTIF(AG7:AH7,1)*3+COUNTIF(AJ7:AK7,1)*3</f>
        <v>0</v>
      </c>
      <c r="AP7" s="152">
        <f t="shared" ref="AP7:AP70" si="3">SUM(AN7:AO7)</f>
        <v>0</v>
      </c>
      <c r="AR7" s="142" t="s">
        <v>14</v>
      </c>
      <c r="AS7" s="143">
        <f>COUNTIF(AL6:AL365,94)+COUNTIF(AL6:AL365,93)+COUNTIF(AL6:AL365,92)+COUNTIF(AL6:AL365,91)+COUNTIF(AL6:AL365,90)</f>
        <v>0</v>
      </c>
    </row>
    <row r="8" spans="1:45" ht="12" customHeight="1">
      <c r="A8" s="153"/>
      <c r="B8" s="36" t="str">
        <f>②国語!B8</f>
        <v>1-03</v>
      </c>
      <c r="C8" s="38">
        <v>0</v>
      </c>
      <c r="D8" s="390"/>
      <c r="E8" s="327"/>
      <c r="F8" s="327"/>
      <c r="G8" s="327"/>
      <c r="H8" s="333"/>
      <c r="I8" s="390"/>
      <c r="J8" s="327"/>
      <c r="K8" s="327"/>
      <c r="L8" s="327"/>
      <c r="M8" s="333"/>
      <c r="N8" s="390"/>
      <c r="O8" s="327"/>
      <c r="P8" s="327"/>
      <c r="Q8" s="465"/>
      <c r="R8" s="516"/>
      <c r="S8" s="491"/>
      <c r="T8" s="492"/>
      <c r="U8" s="493"/>
      <c r="V8" s="493"/>
      <c r="W8" s="494"/>
      <c r="X8" s="495"/>
      <c r="Y8" s="493"/>
      <c r="Z8" s="578"/>
      <c r="AA8" s="492"/>
      <c r="AB8" s="522"/>
      <c r="AC8" s="491"/>
      <c r="AD8" s="528"/>
      <c r="AE8" s="528"/>
      <c r="AF8" s="327"/>
      <c r="AG8" s="321"/>
      <c r="AH8" s="534"/>
      <c r="AI8" s="327"/>
      <c r="AJ8" s="584"/>
      <c r="AK8" s="321"/>
      <c r="AL8" s="60"/>
      <c r="AM8" s="164">
        <f t="shared" si="0"/>
        <v>0</v>
      </c>
      <c r="AN8" s="317">
        <f t="shared" si="1"/>
        <v>0</v>
      </c>
      <c r="AO8" s="88">
        <f t="shared" si="2"/>
        <v>0</v>
      </c>
      <c r="AP8" s="152">
        <f t="shared" si="3"/>
        <v>0</v>
      </c>
      <c r="AR8" s="142" t="s">
        <v>15</v>
      </c>
      <c r="AS8" s="143">
        <f>COUNTIF(AL6:AL365,89)+COUNTIF(AL6:AL365,88)+COUNTIF(AL6:AL365,87)+COUNTIF(AL6:AL365,86)+COUNTIF(AL6:AL365,85)</f>
        <v>0</v>
      </c>
    </row>
    <row r="9" spans="1:45" ht="12" customHeight="1">
      <c r="A9" s="153"/>
      <c r="B9" s="36" t="str">
        <f>②国語!B9</f>
        <v>1-04</v>
      </c>
      <c r="C9" s="38">
        <v>1</v>
      </c>
      <c r="D9" s="390"/>
      <c r="E9" s="327"/>
      <c r="F9" s="327"/>
      <c r="G9" s="327"/>
      <c r="H9" s="333"/>
      <c r="I9" s="390"/>
      <c r="J9" s="327"/>
      <c r="K9" s="327"/>
      <c r="L9" s="327"/>
      <c r="M9" s="333"/>
      <c r="N9" s="390"/>
      <c r="O9" s="327"/>
      <c r="P9" s="327"/>
      <c r="Q9" s="465"/>
      <c r="R9" s="516"/>
      <c r="S9" s="491"/>
      <c r="T9" s="492"/>
      <c r="U9" s="493"/>
      <c r="V9" s="493"/>
      <c r="W9" s="494"/>
      <c r="X9" s="495"/>
      <c r="Y9" s="493"/>
      <c r="Z9" s="578"/>
      <c r="AA9" s="492"/>
      <c r="AB9" s="522"/>
      <c r="AC9" s="491"/>
      <c r="AD9" s="528"/>
      <c r="AE9" s="528"/>
      <c r="AF9" s="327"/>
      <c r="AG9" s="321"/>
      <c r="AH9" s="534"/>
      <c r="AI9" s="327"/>
      <c r="AJ9" s="584"/>
      <c r="AK9" s="321"/>
      <c r="AL9" s="60"/>
      <c r="AM9" s="164">
        <f t="shared" si="0"/>
        <v>0</v>
      </c>
      <c r="AN9" s="317">
        <f t="shared" si="1"/>
        <v>0</v>
      </c>
      <c r="AO9" s="88">
        <f t="shared" si="2"/>
        <v>0</v>
      </c>
      <c r="AP9" s="152">
        <f t="shared" si="3"/>
        <v>0</v>
      </c>
      <c r="AR9" s="142" t="s">
        <v>16</v>
      </c>
      <c r="AS9" s="143">
        <f>COUNTIF(AL6:AL365,84)+COUNTIF(AL6:AL365,83)+COUNTIF(AL6:AL365,82)+COUNTIF(AL6:AL365,81)+COUNTIF(AL6:AL365,80)</f>
        <v>0</v>
      </c>
    </row>
    <row r="10" spans="1:45" ht="12" customHeight="1" thickBot="1">
      <c r="A10" s="154"/>
      <c r="B10" s="37" t="str">
        <f>②国語!B10</f>
        <v>1-05</v>
      </c>
      <c r="C10" s="46">
        <v>0</v>
      </c>
      <c r="D10" s="391"/>
      <c r="E10" s="328"/>
      <c r="F10" s="328"/>
      <c r="G10" s="328"/>
      <c r="H10" s="334"/>
      <c r="I10" s="391"/>
      <c r="J10" s="328"/>
      <c r="K10" s="328"/>
      <c r="L10" s="328"/>
      <c r="M10" s="334"/>
      <c r="N10" s="391"/>
      <c r="O10" s="328"/>
      <c r="P10" s="328"/>
      <c r="Q10" s="466"/>
      <c r="R10" s="517"/>
      <c r="S10" s="496"/>
      <c r="T10" s="497"/>
      <c r="U10" s="498"/>
      <c r="V10" s="498"/>
      <c r="W10" s="499"/>
      <c r="X10" s="500"/>
      <c r="Y10" s="498"/>
      <c r="Z10" s="579"/>
      <c r="AA10" s="497"/>
      <c r="AB10" s="523"/>
      <c r="AC10" s="496"/>
      <c r="AD10" s="529"/>
      <c r="AE10" s="529"/>
      <c r="AF10" s="328"/>
      <c r="AG10" s="322"/>
      <c r="AH10" s="535"/>
      <c r="AI10" s="328"/>
      <c r="AJ10" s="585"/>
      <c r="AK10" s="322"/>
      <c r="AL10" s="61"/>
      <c r="AM10" s="165">
        <f t="shared" si="0"/>
        <v>0</v>
      </c>
      <c r="AN10" s="318">
        <f t="shared" si="1"/>
        <v>0</v>
      </c>
      <c r="AO10" s="69">
        <f t="shared" si="2"/>
        <v>0</v>
      </c>
      <c r="AP10" s="155">
        <f t="shared" si="3"/>
        <v>0</v>
      </c>
      <c r="AR10" s="142" t="s">
        <v>17</v>
      </c>
      <c r="AS10" s="143">
        <f>COUNTIF(AL6:AL365,79)+COUNTIF(AL6:AL365,78)+COUNTIF(AL6:AL365,77)+COUNTIF(AL6:AL365,76)+COUNTIF(AL6:AL365,75)</f>
        <v>0</v>
      </c>
    </row>
    <row r="11" spans="1:45" ht="12" customHeight="1">
      <c r="A11" s="156"/>
      <c r="B11" s="5" t="str">
        <f>②国語!B11</f>
        <v>1-06</v>
      </c>
      <c r="C11" s="33">
        <v>1</v>
      </c>
      <c r="D11" s="389"/>
      <c r="E11" s="326"/>
      <c r="F11" s="326"/>
      <c r="G11" s="326"/>
      <c r="H11" s="332"/>
      <c r="I11" s="389"/>
      <c r="J11" s="326"/>
      <c r="K11" s="326"/>
      <c r="L11" s="326"/>
      <c r="M11" s="332"/>
      <c r="N11" s="389"/>
      <c r="O11" s="326"/>
      <c r="P11" s="326"/>
      <c r="Q11" s="463"/>
      <c r="R11" s="515"/>
      <c r="S11" s="485"/>
      <c r="T11" s="486"/>
      <c r="U11" s="487"/>
      <c r="V11" s="487"/>
      <c r="W11" s="488"/>
      <c r="X11" s="489"/>
      <c r="Y11" s="487"/>
      <c r="Z11" s="577"/>
      <c r="AA11" s="486"/>
      <c r="AB11" s="521"/>
      <c r="AC11" s="485"/>
      <c r="AD11" s="527"/>
      <c r="AE11" s="527"/>
      <c r="AF11" s="326"/>
      <c r="AG11" s="320"/>
      <c r="AH11" s="533"/>
      <c r="AI11" s="326"/>
      <c r="AJ11" s="583"/>
      <c r="AK11" s="320"/>
      <c r="AL11" s="92"/>
      <c r="AM11" s="164">
        <f t="shared" si="0"/>
        <v>0</v>
      </c>
      <c r="AN11" s="317">
        <f t="shared" si="1"/>
        <v>0</v>
      </c>
      <c r="AO11" s="88">
        <f t="shared" si="2"/>
        <v>0</v>
      </c>
      <c r="AP11" s="152">
        <f t="shared" si="3"/>
        <v>0</v>
      </c>
      <c r="AR11" s="142" t="s">
        <v>18</v>
      </c>
      <c r="AS11" s="143">
        <f>COUNTIF(AL6:AL365,74)+COUNTIF(AL6:AL365,73)+COUNTIF(AL6:AL365,72)+COUNTIF(AL6:AL365,71)+COUNTIF(AL6:AL365,70)</f>
        <v>0</v>
      </c>
    </row>
    <row r="12" spans="1:45" ht="12" customHeight="1">
      <c r="A12" s="153"/>
      <c r="B12" s="36" t="str">
        <f>②国語!B12</f>
        <v>1-07</v>
      </c>
      <c r="C12" s="38">
        <v>0</v>
      </c>
      <c r="D12" s="390"/>
      <c r="E12" s="327"/>
      <c r="F12" s="327"/>
      <c r="G12" s="327"/>
      <c r="H12" s="333"/>
      <c r="I12" s="390"/>
      <c r="J12" s="327"/>
      <c r="K12" s="327"/>
      <c r="L12" s="327"/>
      <c r="M12" s="333"/>
      <c r="N12" s="390"/>
      <c r="O12" s="327"/>
      <c r="P12" s="327"/>
      <c r="Q12" s="465"/>
      <c r="R12" s="516"/>
      <c r="S12" s="491"/>
      <c r="T12" s="492"/>
      <c r="U12" s="493"/>
      <c r="V12" s="493"/>
      <c r="W12" s="494"/>
      <c r="X12" s="495"/>
      <c r="Y12" s="493"/>
      <c r="Z12" s="578"/>
      <c r="AA12" s="492"/>
      <c r="AB12" s="522"/>
      <c r="AC12" s="491"/>
      <c r="AD12" s="528"/>
      <c r="AE12" s="528"/>
      <c r="AF12" s="327"/>
      <c r="AG12" s="321"/>
      <c r="AH12" s="534"/>
      <c r="AI12" s="327"/>
      <c r="AJ12" s="584"/>
      <c r="AK12" s="321"/>
      <c r="AL12" s="60"/>
      <c r="AM12" s="164">
        <f t="shared" si="0"/>
        <v>0</v>
      </c>
      <c r="AN12" s="317">
        <f t="shared" si="1"/>
        <v>0</v>
      </c>
      <c r="AO12" s="88">
        <f t="shared" si="2"/>
        <v>0</v>
      </c>
      <c r="AP12" s="152">
        <f t="shared" si="3"/>
        <v>0</v>
      </c>
      <c r="AR12" s="142" t="s">
        <v>19</v>
      </c>
      <c r="AS12" s="143">
        <f>COUNTIF(AL6:AL365,69)+COUNTIF(AL6:AL365,68)+COUNTIF(AL6:AL365,67)+COUNTIF(AL6:AL365,66)+COUNTIF(AL6:AL365,65)</f>
        <v>0</v>
      </c>
    </row>
    <row r="13" spans="1:45" ht="12" customHeight="1">
      <c r="A13" s="153"/>
      <c r="B13" s="36" t="str">
        <f>②国語!B13</f>
        <v>1-08</v>
      </c>
      <c r="C13" s="38">
        <v>1</v>
      </c>
      <c r="D13" s="390"/>
      <c r="E13" s="327"/>
      <c r="F13" s="327"/>
      <c r="G13" s="327"/>
      <c r="H13" s="333"/>
      <c r="I13" s="390"/>
      <c r="J13" s="327"/>
      <c r="K13" s="327"/>
      <c r="L13" s="327"/>
      <c r="M13" s="333"/>
      <c r="N13" s="390"/>
      <c r="O13" s="327"/>
      <c r="P13" s="327"/>
      <c r="Q13" s="465"/>
      <c r="R13" s="516"/>
      <c r="S13" s="491"/>
      <c r="T13" s="492"/>
      <c r="U13" s="493"/>
      <c r="V13" s="493"/>
      <c r="W13" s="494"/>
      <c r="X13" s="495"/>
      <c r="Y13" s="493"/>
      <c r="Z13" s="578"/>
      <c r="AA13" s="492"/>
      <c r="AB13" s="522"/>
      <c r="AC13" s="491"/>
      <c r="AD13" s="528"/>
      <c r="AE13" s="528"/>
      <c r="AF13" s="327"/>
      <c r="AG13" s="321"/>
      <c r="AH13" s="534"/>
      <c r="AI13" s="327"/>
      <c r="AJ13" s="584"/>
      <c r="AK13" s="321"/>
      <c r="AL13" s="60"/>
      <c r="AM13" s="164">
        <f t="shared" si="0"/>
        <v>0</v>
      </c>
      <c r="AN13" s="317">
        <f t="shared" si="1"/>
        <v>0</v>
      </c>
      <c r="AO13" s="88">
        <f t="shared" si="2"/>
        <v>0</v>
      </c>
      <c r="AP13" s="152">
        <f t="shared" si="3"/>
        <v>0</v>
      </c>
      <c r="AR13" s="142" t="s">
        <v>20</v>
      </c>
      <c r="AS13" s="143">
        <f>COUNTIF(AL6:AL365,64)+COUNTIF(AL6:AL365,63)+COUNTIF(AL6:AL365,62)+COUNTIF(AL6:AL365,61)+COUNTIF(AL6:AL365,60)</f>
        <v>0</v>
      </c>
    </row>
    <row r="14" spans="1:45" ht="12" customHeight="1">
      <c r="A14" s="153"/>
      <c r="B14" s="36" t="str">
        <f>②国語!B14</f>
        <v>1-09</v>
      </c>
      <c r="C14" s="38">
        <v>0</v>
      </c>
      <c r="D14" s="390"/>
      <c r="E14" s="327"/>
      <c r="F14" s="327"/>
      <c r="G14" s="327"/>
      <c r="H14" s="333"/>
      <c r="I14" s="390"/>
      <c r="J14" s="327"/>
      <c r="K14" s="327"/>
      <c r="L14" s="327"/>
      <c r="M14" s="333"/>
      <c r="N14" s="390"/>
      <c r="O14" s="327"/>
      <c r="P14" s="327"/>
      <c r="Q14" s="465"/>
      <c r="R14" s="516"/>
      <c r="S14" s="491"/>
      <c r="T14" s="492"/>
      <c r="U14" s="493"/>
      <c r="V14" s="493"/>
      <c r="W14" s="494"/>
      <c r="X14" s="495"/>
      <c r="Y14" s="493"/>
      <c r="Z14" s="578"/>
      <c r="AA14" s="492"/>
      <c r="AB14" s="522"/>
      <c r="AC14" s="491"/>
      <c r="AD14" s="528"/>
      <c r="AE14" s="528"/>
      <c r="AF14" s="327"/>
      <c r="AG14" s="321"/>
      <c r="AH14" s="534"/>
      <c r="AI14" s="327"/>
      <c r="AJ14" s="584"/>
      <c r="AK14" s="321"/>
      <c r="AL14" s="60"/>
      <c r="AM14" s="164">
        <f t="shared" si="0"/>
        <v>0</v>
      </c>
      <c r="AN14" s="317">
        <f t="shared" si="1"/>
        <v>0</v>
      </c>
      <c r="AO14" s="88">
        <f t="shared" si="2"/>
        <v>0</v>
      </c>
      <c r="AP14" s="152">
        <f t="shared" si="3"/>
        <v>0</v>
      </c>
      <c r="AR14" s="142" t="s">
        <v>21</v>
      </c>
      <c r="AS14" s="143">
        <f>COUNTIF(AL6:AL365,59)+COUNTIF(AL6:AL365,58)+COUNTIF(AL6:AL365,57)+COUNTIF(AL6:AL365,56)+COUNTIF(AL6:AL365,55)</f>
        <v>0</v>
      </c>
    </row>
    <row r="15" spans="1:45" ht="12" customHeight="1" thickBot="1">
      <c r="A15" s="157"/>
      <c r="B15" s="6" t="str">
        <f>②国語!B15</f>
        <v>1-10</v>
      </c>
      <c r="C15" s="34">
        <v>1</v>
      </c>
      <c r="D15" s="392"/>
      <c r="E15" s="329"/>
      <c r="F15" s="329"/>
      <c r="G15" s="329"/>
      <c r="H15" s="335"/>
      <c r="I15" s="392"/>
      <c r="J15" s="329"/>
      <c r="K15" s="329"/>
      <c r="L15" s="329"/>
      <c r="M15" s="335"/>
      <c r="N15" s="392"/>
      <c r="O15" s="329"/>
      <c r="P15" s="329"/>
      <c r="Q15" s="467"/>
      <c r="R15" s="518"/>
      <c r="S15" s="501"/>
      <c r="T15" s="502"/>
      <c r="U15" s="503"/>
      <c r="V15" s="503"/>
      <c r="W15" s="504"/>
      <c r="X15" s="505"/>
      <c r="Y15" s="503"/>
      <c r="Z15" s="580"/>
      <c r="AA15" s="502"/>
      <c r="AB15" s="524"/>
      <c r="AC15" s="501"/>
      <c r="AD15" s="530"/>
      <c r="AE15" s="530"/>
      <c r="AF15" s="329"/>
      <c r="AG15" s="323"/>
      <c r="AH15" s="536"/>
      <c r="AI15" s="329"/>
      <c r="AJ15" s="586"/>
      <c r="AK15" s="323"/>
      <c r="AL15" s="62"/>
      <c r="AM15" s="166">
        <f t="shared" si="0"/>
        <v>0</v>
      </c>
      <c r="AN15" s="319">
        <f t="shared" si="1"/>
        <v>0</v>
      </c>
      <c r="AO15" s="67">
        <f t="shared" si="2"/>
        <v>0</v>
      </c>
      <c r="AP15" s="158">
        <f t="shared" si="3"/>
        <v>0</v>
      </c>
      <c r="AR15" s="142" t="s">
        <v>22</v>
      </c>
      <c r="AS15" s="143">
        <f>COUNTIF(AL6:AL365,54)+COUNTIF(AL6:AL365,53)+COUNTIF(AL6:AL365,52)+COUNTIF(AL6:AL365,51)+COUNTIF(AL6:AL365,50)</f>
        <v>0</v>
      </c>
    </row>
    <row r="16" spans="1:45" ht="12" customHeight="1">
      <c r="A16" s="159"/>
      <c r="B16" s="4" t="str">
        <f>②国語!B16</f>
        <v>1-11</v>
      </c>
      <c r="C16" s="86">
        <v>0</v>
      </c>
      <c r="D16" s="393"/>
      <c r="E16" s="330"/>
      <c r="F16" s="330"/>
      <c r="G16" s="330"/>
      <c r="H16" s="336"/>
      <c r="I16" s="393"/>
      <c r="J16" s="330"/>
      <c r="K16" s="330"/>
      <c r="L16" s="330"/>
      <c r="M16" s="336"/>
      <c r="N16" s="393"/>
      <c r="O16" s="330"/>
      <c r="P16" s="330"/>
      <c r="Q16" s="464"/>
      <c r="R16" s="519"/>
      <c r="S16" s="506"/>
      <c r="T16" s="490"/>
      <c r="U16" s="507"/>
      <c r="V16" s="507"/>
      <c r="W16" s="508"/>
      <c r="X16" s="509"/>
      <c r="Y16" s="507"/>
      <c r="Z16" s="581"/>
      <c r="AA16" s="490"/>
      <c r="AB16" s="525"/>
      <c r="AC16" s="506"/>
      <c r="AD16" s="531"/>
      <c r="AE16" s="531"/>
      <c r="AF16" s="330"/>
      <c r="AG16" s="324"/>
      <c r="AH16" s="537"/>
      <c r="AI16" s="330"/>
      <c r="AJ16" s="587"/>
      <c r="AK16" s="324"/>
      <c r="AL16" s="92"/>
      <c r="AM16" s="164">
        <f t="shared" si="0"/>
        <v>0</v>
      </c>
      <c r="AN16" s="317">
        <f t="shared" si="1"/>
        <v>0</v>
      </c>
      <c r="AO16" s="88">
        <f t="shared" si="2"/>
        <v>0</v>
      </c>
      <c r="AP16" s="152">
        <f t="shared" si="3"/>
        <v>0</v>
      </c>
      <c r="AR16" s="142" t="s">
        <v>23</v>
      </c>
      <c r="AS16" s="143">
        <f>COUNTIF(AL6:AL365,49)+COUNTIF(AL6:AL365,48)+COUNTIF(AL6:AL365,47)+COUNTIF(AL6:AL365,46)+COUNTIF(AL6:AL365,45)</f>
        <v>0</v>
      </c>
    </row>
    <row r="17" spans="1:45" ht="12" customHeight="1">
      <c r="A17" s="153"/>
      <c r="B17" s="36" t="str">
        <f>②国語!B17</f>
        <v>1-12</v>
      </c>
      <c r="C17" s="38">
        <v>1</v>
      </c>
      <c r="D17" s="390"/>
      <c r="E17" s="327"/>
      <c r="F17" s="327"/>
      <c r="G17" s="327"/>
      <c r="H17" s="333"/>
      <c r="I17" s="390"/>
      <c r="J17" s="327"/>
      <c r="K17" s="327"/>
      <c r="L17" s="327"/>
      <c r="M17" s="333"/>
      <c r="N17" s="390"/>
      <c r="O17" s="327"/>
      <c r="P17" s="327"/>
      <c r="Q17" s="465"/>
      <c r="R17" s="516"/>
      <c r="S17" s="491"/>
      <c r="T17" s="492"/>
      <c r="U17" s="493"/>
      <c r="V17" s="493"/>
      <c r="W17" s="494"/>
      <c r="X17" s="495"/>
      <c r="Y17" s="493"/>
      <c r="Z17" s="578"/>
      <c r="AA17" s="492"/>
      <c r="AB17" s="522"/>
      <c r="AC17" s="491"/>
      <c r="AD17" s="528"/>
      <c r="AE17" s="528"/>
      <c r="AF17" s="327"/>
      <c r="AG17" s="321"/>
      <c r="AH17" s="534"/>
      <c r="AI17" s="327"/>
      <c r="AJ17" s="584"/>
      <c r="AK17" s="321"/>
      <c r="AL17" s="60"/>
      <c r="AM17" s="164">
        <f t="shared" si="0"/>
        <v>0</v>
      </c>
      <c r="AN17" s="317">
        <f t="shared" si="1"/>
        <v>0</v>
      </c>
      <c r="AO17" s="88">
        <f t="shared" si="2"/>
        <v>0</v>
      </c>
      <c r="AP17" s="152">
        <f t="shared" si="3"/>
        <v>0</v>
      </c>
      <c r="AR17" s="142" t="s">
        <v>24</v>
      </c>
      <c r="AS17" s="143">
        <f>COUNTIF(AL6:AL365,44)+COUNTIF(AL6:AL365,43)+COUNTIF(AL6:AL365,42)+COUNTIF(AL6:AL365,41)+COUNTIF(AL6:AL365,40)</f>
        <v>0</v>
      </c>
    </row>
    <row r="18" spans="1:45" ht="12" customHeight="1">
      <c r="A18" s="153"/>
      <c r="B18" s="36" t="str">
        <f>②国語!B18</f>
        <v>1-13</v>
      </c>
      <c r="C18" s="38">
        <v>0</v>
      </c>
      <c r="D18" s="390"/>
      <c r="E18" s="327"/>
      <c r="F18" s="327"/>
      <c r="G18" s="327"/>
      <c r="H18" s="333"/>
      <c r="I18" s="390"/>
      <c r="J18" s="327"/>
      <c r="K18" s="327"/>
      <c r="L18" s="327"/>
      <c r="M18" s="333"/>
      <c r="N18" s="390"/>
      <c r="O18" s="327"/>
      <c r="P18" s="327"/>
      <c r="Q18" s="465"/>
      <c r="R18" s="516"/>
      <c r="S18" s="491"/>
      <c r="T18" s="492"/>
      <c r="U18" s="493"/>
      <c r="V18" s="493"/>
      <c r="W18" s="494"/>
      <c r="X18" s="495"/>
      <c r="Y18" s="493"/>
      <c r="Z18" s="578"/>
      <c r="AA18" s="492"/>
      <c r="AB18" s="522"/>
      <c r="AC18" s="491"/>
      <c r="AD18" s="528"/>
      <c r="AE18" s="528"/>
      <c r="AF18" s="327"/>
      <c r="AG18" s="321"/>
      <c r="AH18" s="534"/>
      <c r="AI18" s="327"/>
      <c r="AJ18" s="584"/>
      <c r="AK18" s="321"/>
      <c r="AL18" s="60"/>
      <c r="AM18" s="164">
        <f t="shared" si="0"/>
        <v>0</v>
      </c>
      <c r="AN18" s="317">
        <f t="shared" si="1"/>
        <v>0</v>
      </c>
      <c r="AO18" s="88">
        <f t="shared" si="2"/>
        <v>0</v>
      </c>
      <c r="AP18" s="152">
        <f t="shared" si="3"/>
        <v>0</v>
      </c>
      <c r="AR18" s="142" t="s">
        <v>25</v>
      </c>
      <c r="AS18" s="143">
        <f>COUNTIF(AL6:AL365,39)+COUNTIF(AL6:AL365,38)+COUNTIF(AL6:AL365,37)+COUNTIF(AL6:AL365,36)+COUNTIF(AL6:AL365,35)</f>
        <v>0</v>
      </c>
    </row>
    <row r="19" spans="1:45" ht="12" customHeight="1">
      <c r="A19" s="153"/>
      <c r="B19" s="36" t="str">
        <f>②国語!B19</f>
        <v>1-14</v>
      </c>
      <c r="C19" s="38">
        <v>1</v>
      </c>
      <c r="D19" s="390"/>
      <c r="E19" s="327"/>
      <c r="F19" s="327"/>
      <c r="G19" s="327"/>
      <c r="H19" s="333"/>
      <c r="I19" s="390"/>
      <c r="J19" s="327"/>
      <c r="K19" s="327"/>
      <c r="L19" s="327"/>
      <c r="M19" s="333"/>
      <c r="N19" s="390"/>
      <c r="O19" s="327"/>
      <c r="P19" s="327"/>
      <c r="Q19" s="465"/>
      <c r="R19" s="516"/>
      <c r="S19" s="491"/>
      <c r="T19" s="492"/>
      <c r="U19" s="493"/>
      <c r="V19" s="493"/>
      <c r="W19" s="494"/>
      <c r="X19" s="495"/>
      <c r="Y19" s="493"/>
      <c r="Z19" s="578"/>
      <c r="AA19" s="492"/>
      <c r="AB19" s="522"/>
      <c r="AC19" s="491"/>
      <c r="AD19" s="528"/>
      <c r="AE19" s="528"/>
      <c r="AF19" s="327"/>
      <c r="AG19" s="321"/>
      <c r="AH19" s="534"/>
      <c r="AI19" s="327"/>
      <c r="AJ19" s="584"/>
      <c r="AK19" s="321"/>
      <c r="AL19" s="60"/>
      <c r="AM19" s="164">
        <f t="shared" si="0"/>
        <v>0</v>
      </c>
      <c r="AN19" s="317">
        <f t="shared" si="1"/>
        <v>0</v>
      </c>
      <c r="AO19" s="88">
        <f t="shared" si="2"/>
        <v>0</v>
      </c>
      <c r="AP19" s="152">
        <f t="shared" si="3"/>
        <v>0</v>
      </c>
      <c r="AR19" s="142" t="s">
        <v>26</v>
      </c>
      <c r="AS19" s="143">
        <f>COUNTIF(AL6:AL365,34)+COUNTIF(AL6:AL365,33)+COUNTIF(AL6:AL365,32)+COUNTIF(AL6:AL365,31)+COUNTIF(AL6:AL365,30)</f>
        <v>0</v>
      </c>
    </row>
    <row r="20" spans="1:45" ht="12" customHeight="1" thickBot="1">
      <c r="A20" s="154"/>
      <c r="B20" s="37" t="str">
        <f>②国語!B20</f>
        <v>1-15</v>
      </c>
      <c r="C20" s="46">
        <v>0</v>
      </c>
      <c r="D20" s="391"/>
      <c r="E20" s="328"/>
      <c r="F20" s="328"/>
      <c r="G20" s="328"/>
      <c r="H20" s="334"/>
      <c r="I20" s="391"/>
      <c r="J20" s="328"/>
      <c r="K20" s="328"/>
      <c r="L20" s="328"/>
      <c r="M20" s="334"/>
      <c r="N20" s="391"/>
      <c r="O20" s="328"/>
      <c r="P20" s="328"/>
      <c r="Q20" s="466"/>
      <c r="R20" s="517"/>
      <c r="S20" s="496"/>
      <c r="T20" s="497"/>
      <c r="U20" s="498"/>
      <c r="V20" s="498"/>
      <c r="W20" s="499"/>
      <c r="X20" s="500"/>
      <c r="Y20" s="498"/>
      <c r="Z20" s="579"/>
      <c r="AA20" s="497"/>
      <c r="AB20" s="523"/>
      <c r="AC20" s="496"/>
      <c r="AD20" s="529"/>
      <c r="AE20" s="529"/>
      <c r="AF20" s="328"/>
      <c r="AG20" s="322"/>
      <c r="AH20" s="535"/>
      <c r="AI20" s="328"/>
      <c r="AJ20" s="585"/>
      <c r="AK20" s="322"/>
      <c r="AL20" s="61"/>
      <c r="AM20" s="165">
        <f t="shared" si="0"/>
        <v>0</v>
      </c>
      <c r="AN20" s="318">
        <f t="shared" si="1"/>
        <v>0</v>
      </c>
      <c r="AO20" s="69">
        <f t="shared" si="2"/>
        <v>0</v>
      </c>
      <c r="AP20" s="155">
        <f t="shared" si="3"/>
        <v>0</v>
      </c>
      <c r="AR20" s="142" t="s">
        <v>27</v>
      </c>
      <c r="AS20" s="143">
        <f>COUNTIF(AL6:AL365,29)+COUNTIF(AL6:AL365,28)+COUNTIF(AL6:AL365,27)+COUNTIF(AL6:AL365,26)+COUNTIF(AL6:AL365,25)</f>
        <v>0</v>
      </c>
    </row>
    <row r="21" spans="1:45" ht="12" customHeight="1">
      <c r="A21" s="156"/>
      <c r="B21" s="5" t="str">
        <f>②国語!B21</f>
        <v>1-16</v>
      </c>
      <c r="C21" s="33">
        <v>1</v>
      </c>
      <c r="D21" s="389"/>
      <c r="E21" s="326"/>
      <c r="F21" s="326"/>
      <c r="G21" s="326"/>
      <c r="H21" s="332"/>
      <c r="I21" s="389"/>
      <c r="J21" s="326"/>
      <c r="K21" s="326"/>
      <c r="L21" s="326"/>
      <c r="M21" s="332"/>
      <c r="N21" s="389"/>
      <c r="O21" s="326"/>
      <c r="P21" s="326"/>
      <c r="Q21" s="463"/>
      <c r="R21" s="515"/>
      <c r="S21" s="485"/>
      <c r="T21" s="486"/>
      <c r="U21" s="487"/>
      <c r="V21" s="487"/>
      <c r="W21" s="488"/>
      <c r="X21" s="489"/>
      <c r="Y21" s="487"/>
      <c r="Z21" s="577"/>
      <c r="AA21" s="486"/>
      <c r="AB21" s="521"/>
      <c r="AC21" s="485"/>
      <c r="AD21" s="527"/>
      <c r="AE21" s="527"/>
      <c r="AF21" s="326"/>
      <c r="AG21" s="320"/>
      <c r="AH21" s="533"/>
      <c r="AI21" s="326"/>
      <c r="AJ21" s="583"/>
      <c r="AK21" s="320"/>
      <c r="AL21" s="92"/>
      <c r="AM21" s="164">
        <f t="shared" si="0"/>
        <v>0</v>
      </c>
      <c r="AN21" s="317">
        <f t="shared" si="1"/>
        <v>0</v>
      </c>
      <c r="AO21" s="88">
        <f t="shared" si="2"/>
        <v>0</v>
      </c>
      <c r="AP21" s="152">
        <f t="shared" si="3"/>
        <v>0</v>
      </c>
      <c r="AR21" s="142" t="s">
        <v>28</v>
      </c>
      <c r="AS21" s="143">
        <f>COUNTIF(AL6:AL365,24)+COUNTIF(AL6:AL365,23)+COUNTIF(AL6:AL365,22)+COUNTIF(AL6:AL365,21)+COUNTIF(AL6:AL365,20)</f>
        <v>0</v>
      </c>
    </row>
    <row r="22" spans="1:45" ht="12" customHeight="1">
      <c r="A22" s="153"/>
      <c r="B22" s="36" t="str">
        <f>②国語!B22</f>
        <v>1-17</v>
      </c>
      <c r="C22" s="38">
        <v>0</v>
      </c>
      <c r="D22" s="390"/>
      <c r="E22" s="327"/>
      <c r="F22" s="327"/>
      <c r="G22" s="327"/>
      <c r="H22" s="333"/>
      <c r="I22" s="390"/>
      <c r="J22" s="327"/>
      <c r="K22" s="327"/>
      <c r="L22" s="327"/>
      <c r="M22" s="333"/>
      <c r="N22" s="390"/>
      <c r="O22" s="327"/>
      <c r="P22" s="327"/>
      <c r="Q22" s="465"/>
      <c r="R22" s="516"/>
      <c r="S22" s="491"/>
      <c r="T22" s="492"/>
      <c r="U22" s="493"/>
      <c r="V22" s="493"/>
      <c r="W22" s="494"/>
      <c r="X22" s="495"/>
      <c r="Y22" s="493"/>
      <c r="Z22" s="578"/>
      <c r="AA22" s="492"/>
      <c r="AB22" s="522"/>
      <c r="AC22" s="491"/>
      <c r="AD22" s="528"/>
      <c r="AE22" s="528"/>
      <c r="AF22" s="327"/>
      <c r="AG22" s="321"/>
      <c r="AH22" s="534"/>
      <c r="AI22" s="327"/>
      <c r="AJ22" s="584"/>
      <c r="AK22" s="321"/>
      <c r="AL22" s="60"/>
      <c r="AM22" s="164">
        <f t="shared" si="0"/>
        <v>0</v>
      </c>
      <c r="AN22" s="317">
        <f t="shared" si="1"/>
        <v>0</v>
      </c>
      <c r="AO22" s="88">
        <f t="shared" si="2"/>
        <v>0</v>
      </c>
      <c r="AP22" s="152">
        <f t="shared" si="3"/>
        <v>0</v>
      </c>
      <c r="AR22" s="142" t="s">
        <v>29</v>
      </c>
      <c r="AS22" s="143">
        <f>COUNTIF(AL6:AL365,19)+COUNTIF(AL6:AL365,18)+COUNTIF(AL6:AL365,17)+COUNTIF(AL6:AL365,16)+COUNTIF(AL6:AL365,15)</f>
        <v>0</v>
      </c>
    </row>
    <row r="23" spans="1:45" ht="12" customHeight="1">
      <c r="A23" s="153"/>
      <c r="B23" s="36" t="str">
        <f>②国語!B23</f>
        <v>1-18</v>
      </c>
      <c r="C23" s="38">
        <v>1</v>
      </c>
      <c r="D23" s="390"/>
      <c r="E23" s="327"/>
      <c r="F23" s="327"/>
      <c r="G23" s="327"/>
      <c r="H23" s="333"/>
      <c r="I23" s="390"/>
      <c r="J23" s="327"/>
      <c r="K23" s="327"/>
      <c r="L23" s="327"/>
      <c r="M23" s="333"/>
      <c r="N23" s="390"/>
      <c r="O23" s="327"/>
      <c r="P23" s="327"/>
      <c r="Q23" s="465"/>
      <c r="R23" s="516"/>
      <c r="S23" s="491"/>
      <c r="T23" s="492"/>
      <c r="U23" s="493"/>
      <c r="V23" s="493"/>
      <c r="W23" s="494"/>
      <c r="X23" s="495"/>
      <c r="Y23" s="493"/>
      <c r="Z23" s="578"/>
      <c r="AA23" s="492"/>
      <c r="AB23" s="522"/>
      <c r="AC23" s="491"/>
      <c r="AD23" s="528"/>
      <c r="AE23" s="528"/>
      <c r="AF23" s="327"/>
      <c r="AG23" s="321"/>
      <c r="AH23" s="534"/>
      <c r="AI23" s="327"/>
      <c r="AJ23" s="584"/>
      <c r="AK23" s="321"/>
      <c r="AL23" s="60"/>
      <c r="AM23" s="164">
        <f t="shared" si="0"/>
        <v>0</v>
      </c>
      <c r="AN23" s="317">
        <f t="shared" si="1"/>
        <v>0</v>
      </c>
      <c r="AO23" s="88">
        <f t="shared" si="2"/>
        <v>0</v>
      </c>
      <c r="AP23" s="152">
        <f t="shared" si="3"/>
        <v>0</v>
      </c>
      <c r="AR23" s="142" t="s">
        <v>30</v>
      </c>
      <c r="AS23" s="143">
        <f>COUNTIF(AL6:AL365,14)+COUNTIF(AL6:AL365,13)+COUNTIF(AL6:AL365,12)+COUNTIF(AL6:AL365,11)+COUNTIF(AL6:AL365,10)</f>
        <v>0</v>
      </c>
    </row>
    <row r="24" spans="1:45" ht="12" customHeight="1">
      <c r="A24" s="153"/>
      <c r="B24" s="36" t="str">
        <f>②国語!B24</f>
        <v>1-19</v>
      </c>
      <c r="C24" s="38">
        <v>0</v>
      </c>
      <c r="D24" s="390"/>
      <c r="E24" s="327"/>
      <c r="F24" s="327"/>
      <c r="G24" s="327"/>
      <c r="H24" s="333"/>
      <c r="I24" s="390"/>
      <c r="J24" s="327"/>
      <c r="K24" s="327"/>
      <c r="L24" s="327"/>
      <c r="M24" s="333"/>
      <c r="N24" s="390"/>
      <c r="O24" s="327"/>
      <c r="P24" s="327"/>
      <c r="Q24" s="465"/>
      <c r="R24" s="516"/>
      <c r="S24" s="491"/>
      <c r="T24" s="492"/>
      <c r="U24" s="493"/>
      <c r="V24" s="493"/>
      <c r="W24" s="494"/>
      <c r="X24" s="495"/>
      <c r="Y24" s="493"/>
      <c r="Z24" s="578"/>
      <c r="AA24" s="492"/>
      <c r="AB24" s="522"/>
      <c r="AC24" s="491"/>
      <c r="AD24" s="528"/>
      <c r="AE24" s="528"/>
      <c r="AF24" s="327"/>
      <c r="AG24" s="321"/>
      <c r="AH24" s="534"/>
      <c r="AI24" s="327"/>
      <c r="AJ24" s="584"/>
      <c r="AK24" s="321"/>
      <c r="AL24" s="60"/>
      <c r="AM24" s="164">
        <f t="shared" si="0"/>
        <v>0</v>
      </c>
      <c r="AN24" s="317">
        <f t="shared" si="1"/>
        <v>0</v>
      </c>
      <c r="AO24" s="88">
        <f t="shared" si="2"/>
        <v>0</v>
      </c>
      <c r="AP24" s="152">
        <f t="shared" si="3"/>
        <v>0</v>
      </c>
      <c r="AR24" s="142" t="s">
        <v>31</v>
      </c>
      <c r="AS24" s="143">
        <f>COUNTIF(AL6:AL365,9)+COUNTIF(AL6:AL365,8)+COUNTIF(AL6:AL365,7)+COUNTIF(AL6:AL365,6)+COUNTIF(AL6:AL365,5)</f>
        <v>0</v>
      </c>
    </row>
    <row r="25" spans="1:45" ht="12" customHeight="1" thickBot="1">
      <c r="A25" s="157"/>
      <c r="B25" s="6" t="str">
        <f>②国語!B25</f>
        <v>1-20</v>
      </c>
      <c r="C25" s="34">
        <v>1</v>
      </c>
      <c r="D25" s="392"/>
      <c r="E25" s="329"/>
      <c r="F25" s="329"/>
      <c r="G25" s="329"/>
      <c r="H25" s="335"/>
      <c r="I25" s="392"/>
      <c r="J25" s="329"/>
      <c r="K25" s="329"/>
      <c r="L25" s="329"/>
      <c r="M25" s="335"/>
      <c r="N25" s="392"/>
      <c r="O25" s="329"/>
      <c r="P25" s="329"/>
      <c r="Q25" s="467"/>
      <c r="R25" s="518"/>
      <c r="S25" s="501"/>
      <c r="T25" s="502"/>
      <c r="U25" s="503"/>
      <c r="V25" s="503"/>
      <c r="W25" s="504"/>
      <c r="X25" s="505"/>
      <c r="Y25" s="503"/>
      <c r="Z25" s="580"/>
      <c r="AA25" s="502"/>
      <c r="AB25" s="524"/>
      <c r="AC25" s="501"/>
      <c r="AD25" s="530"/>
      <c r="AE25" s="530"/>
      <c r="AF25" s="329"/>
      <c r="AG25" s="323"/>
      <c r="AH25" s="536"/>
      <c r="AI25" s="329"/>
      <c r="AJ25" s="586"/>
      <c r="AK25" s="323"/>
      <c r="AL25" s="62"/>
      <c r="AM25" s="166">
        <f t="shared" si="0"/>
        <v>0</v>
      </c>
      <c r="AN25" s="319">
        <f t="shared" si="1"/>
        <v>0</v>
      </c>
      <c r="AO25" s="67">
        <f t="shared" si="2"/>
        <v>0</v>
      </c>
      <c r="AP25" s="158">
        <f t="shared" si="3"/>
        <v>0</v>
      </c>
      <c r="AR25" s="144" t="s">
        <v>32</v>
      </c>
      <c r="AS25" s="145">
        <f>COUNTIF(AL6:AL365,4)+COUNTIF(AL6:AL365,3)+COUNTIF(AL6:AL365,2)+COUNTIF(AL6:AL365,1)+COUNTIF(AL6:AL365,0)</f>
        <v>0</v>
      </c>
    </row>
    <row r="26" spans="1:45" ht="12" customHeight="1" thickBot="1">
      <c r="A26" s="159"/>
      <c r="B26" s="4" t="str">
        <f>②国語!B26</f>
        <v>1-21</v>
      </c>
      <c r="C26" s="86">
        <v>0</v>
      </c>
      <c r="D26" s="393"/>
      <c r="E26" s="330"/>
      <c r="F26" s="330"/>
      <c r="G26" s="330"/>
      <c r="H26" s="336"/>
      <c r="I26" s="393"/>
      <c r="J26" s="330"/>
      <c r="K26" s="330"/>
      <c r="L26" s="330"/>
      <c r="M26" s="336"/>
      <c r="N26" s="393"/>
      <c r="O26" s="330"/>
      <c r="P26" s="330"/>
      <c r="Q26" s="464"/>
      <c r="R26" s="519"/>
      <c r="S26" s="506"/>
      <c r="T26" s="490"/>
      <c r="U26" s="507"/>
      <c r="V26" s="507"/>
      <c r="W26" s="508"/>
      <c r="X26" s="509"/>
      <c r="Y26" s="507"/>
      <c r="Z26" s="581"/>
      <c r="AA26" s="490"/>
      <c r="AB26" s="525"/>
      <c r="AC26" s="506"/>
      <c r="AD26" s="531"/>
      <c r="AE26" s="531"/>
      <c r="AF26" s="330"/>
      <c r="AG26" s="324"/>
      <c r="AH26" s="537"/>
      <c r="AI26" s="330"/>
      <c r="AJ26" s="587"/>
      <c r="AK26" s="324"/>
      <c r="AL26" s="92"/>
      <c r="AM26" s="164">
        <f t="shared" si="0"/>
        <v>0</v>
      </c>
      <c r="AN26" s="317">
        <f t="shared" si="1"/>
        <v>0</v>
      </c>
      <c r="AO26" s="88">
        <f t="shared" si="2"/>
        <v>0</v>
      </c>
      <c r="AP26" s="152">
        <f t="shared" si="3"/>
        <v>0</v>
      </c>
      <c r="AR26" s="146" t="s">
        <v>73</v>
      </c>
      <c r="AS26" s="147">
        <f>SUM(AS6:AS25)</f>
        <v>0</v>
      </c>
    </row>
    <row r="27" spans="1:45" ht="12" customHeight="1" thickBot="1">
      <c r="A27" s="153"/>
      <c r="B27" s="36" t="str">
        <f>②国語!B27</f>
        <v>1-22</v>
      </c>
      <c r="C27" s="38">
        <v>1</v>
      </c>
      <c r="D27" s="390"/>
      <c r="E27" s="327"/>
      <c r="F27" s="327"/>
      <c r="G27" s="327"/>
      <c r="H27" s="333"/>
      <c r="I27" s="390"/>
      <c r="J27" s="327"/>
      <c r="K27" s="327"/>
      <c r="L27" s="327"/>
      <c r="M27" s="333"/>
      <c r="N27" s="390"/>
      <c r="O27" s="327"/>
      <c r="P27" s="327"/>
      <c r="Q27" s="465"/>
      <c r="R27" s="516"/>
      <c r="S27" s="491"/>
      <c r="T27" s="492"/>
      <c r="U27" s="493"/>
      <c r="V27" s="493"/>
      <c r="W27" s="494"/>
      <c r="X27" s="495"/>
      <c r="Y27" s="493"/>
      <c r="Z27" s="578"/>
      <c r="AA27" s="492"/>
      <c r="AB27" s="522"/>
      <c r="AC27" s="491"/>
      <c r="AD27" s="528"/>
      <c r="AE27" s="528"/>
      <c r="AF27" s="327"/>
      <c r="AG27" s="321"/>
      <c r="AH27" s="534"/>
      <c r="AI27" s="327"/>
      <c r="AJ27" s="584"/>
      <c r="AK27" s="321"/>
      <c r="AL27" s="60"/>
      <c r="AM27" s="164">
        <f t="shared" si="0"/>
        <v>0</v>
      </c>
      <c r="AN27" s="317">
        <f t="shared" si="1"/>
        <v>0</v>
      </c>
      <c r="AO27" s="88">
        <f t="shared" si="2"/>
        <v>0</v>
      </c>
      <c r="AP27" s="152">
        <f t="shared" si="3"/>
        <v>0</v>
      </c>
      <c r="AR27" s="147" t="s">
        <v>7</v>
      </c>
      <c r="AS27" s="147">
        <f>SUM(AL6:AL365)</f>
        <v>0</v>
      </c>
    </row>
    <row r="28" spans="1:45" ht="12" customHeight="1" thickBot="1">
      <c r="A28" s="153"/>
      <c r="B28" s="36" t="str">
        <f>②国語!B28</f>
        <v>1-23</v>
      </c>
      <c r="C28" s="38">
        <v>0</v>
      </c>
      <c r="D28" s="390"/>
      <c r="E28" s="327"/>
      <c r="F28" s="327"/>
      <c r="G28" s="327"/>
      <c r="H28" s="333"/>
      <c r="I28" s="390"/>
      <c r="J28" s="327"/>
      <c r="K28" s="327"/>
      <c r="L28" s="327"/>
      <c r="M28" s="333"/>
      <c r="N28" s="390"/>
      <c r="O28" s="327"/>
      <c r="P28" s="327"/>
      <c r="Q28" s="465"/>
      <c r="R28" s="516"/>
      <c r="S28" s="491"/>
      <c r="T28" s="492"/>
      <c r="U28" s="493"/>
      <c r="V28" s="493"/>
      <c r="W28" s="494"/>
      <c r="X28" s="495"/>
      <c r="Y28" s="493"/>
      <c r="Z28" s="578"/>
      <c r="AA28" s="492"/>
      <c r="AB28" s="522"/>
      <c r="AC28" s="491"/>
      <c r="AD28" s="528"/>
      <c r="AE28" s="528"/>
      <c r="AF28" s="327"/>
      <c r="AG28" s="321"/>
      <c r="AH28" s="534"/>
      <c r="AI28" s="327"/>
      <c r="AJ28" s="584"/>
      <c r="AK28" s="321"/>
      <c r="AL28" s="60"/>
      <c r="AM28" s="164">
        <f t="shared" si="0"/>
        <v>0</v>
      </c>
      <c r="AN28" s="317">
        <f t="shared" si="1"/>
        <v>0</v>
      </c>
      <c r="AO28" s="88">
        <f t="shared" si="2"/>
        <v>0</v>
      </c>
      <c r="AP28" s="152">
        <f t="shared" si="3"/>
        <v>0</v>
      </c>
      <c r="AR28" s="147" t="s">
        <v>65</v>
      </c>
      <c r="AS28" s="148" t="e">
        <f>AS27/AS26</f>
        <v>#DIV/0!</v>
      </c>
    </row>
    <row r="29" spans="1:45" ht="12" customHeight="1">
      <c r="A29" s="153"/>
      <c r="B29" s="36" t="str">
        <f>②国語!B29</f>
        <v>1-24</v>
      </c>
      <c r="C29" s="38">
        <v>1</v>
      </c>
      <c r="D29" s="390"/>
      <c r="E29" s="327"/>
      <c r="F29" s="327"/>
      <c r="G29" s="327"/>
      <c r="H29" s="333"/>
      <c r="I29" s="390"/>
      <c r="J29" s="327"/>
      <c r="K29" s="327"/>
      <c r="L29" s="327"/>
      <c r="M29" s="333"/>
      <c r="N29" s="390"/>
      <c r="O29" s="327"/>
      <c r="P29" s="327"/>
      <c r="Q29" s="465"/>
      <c r="R29" s="516"/>
      <c r="S29" s="491"/>
      <c r="T29" s="492"/>
      <c r="U29" s="493"/>
      <c r="V29" s="493"/>
      <c r="W29" s="494"/>
      <c r="X29" s="495"/>
      <c r="Y29" s="493"/>
      <c r="Z29" s="578"/>
      <c r="AA29" s="492"/>
      <c r="AB29" s="522"/>
      <c r="AC29" s="491"/>
      <c r="AD29" s="528"/>
      <c r="AE29" s="528"/>
      <c r="AF29" s="327"/>
      <c r="AG29" s="321"/>
      <c r="AH29" s="534"/>
      <c r="AI29" s="327"/>
      <c r="AJ29" s="584"/>
      <c r="AK29" s="321"/>
      <c r="AL29" s="60"/>
      <c r="AM29" s="164">
        <f t="shared" si="0"/>
        <v>0</v>
      </c>
      <c r="AN29" s="317">
        <f t="shared" si="1"/>
        <v>0</v>
      </c>
      <c r="AO29" s="88">
        <f t="shared" si="2"/>
        <v>0</v>
      </c>
      <c r="AP29" s="152">
        <f t="shared" si="3"/>
        <v>0</v>
      </c>
      <c r="AR29" s="3"/>
      <c r="AS29" s="3"/>
    </row>
    <row r="30" spans="1:45" ht="12" customHeight="1" thickBot="1">
      <c r="A30" s="154"/>
      <c r="B30" s="37" t="str">
        <f>②国語!B30</f>
        <v>1-25</v>
      </c>
      <c r="C30" s="46">
        <v>0</v>
      </c>
      <c r="D30" s="391"/>
      <c r="E30" s="328"/>
      <c r="F30" s="328"/>
      <c r="G30" s="328"/>
      <c r="H30" s="334"/>
      <c r="I30" s="391"/>
      <c r="J30" s="328"/>
      <c r="K30" s="328"/>
      <c r="L30" s="328"/>
      <c r="M30" s="334"/>
      <c r="N30" s="391"/>
      <c r="O30" s="328"/>
      <c r="P30" s="328"/>
      <c r="Q30" s="466"/>
      <c r="R30" s="517"/>
      <c r="S30" s="496"/>
      <c r="T30" s="497"/>
      <c r="U30" s="498"/>
      <c r="V30" s="498"/>
      <c r="W30" s="499"/>
      <c r="X30" s="500"/>
      <c r="Y30" s="498"/>
      <c r="Z30" s="579"/>
      <c r="AA30" s="497"/>
      <c r="AB30" s="523"/>
      <c r="AC30" s="496"/>
      <c r="AD30" s="529"/>
      <c r="AE30" s="529"/>
      <c r="AF30" s="328"/>
      <c r="AG30" s="322"/>
      <c r="AH30" s="535"/>
      <c r="AI30" s="328"/>
      <c r="AJ30" s="585"/>
      <c r="AK30" s="322"/>
      <c r="AL30" s="61"/>
      <c r="AM30" s="165">
        <f t="shared" si="0"/>
        <v>0</v>
      </c>
      <c r="AN30" s="318">
        <f t="shared" si="1"/>
        <v>0</v>
      </c>
      <c r="AO30" s="69">
        <f t="shared" si="2"/>
        <v>0</v>
      </c>
      <c r="AP30" s="155">
        <f t="shared" si="3"/>
        <v>0</v>
      </c>
    </row>
    <row r="31" spans="1:45" ht="12" customHeight="1" thickBot="1">
      <c r="A31" s="156"/>
      <c r="B31" s="5" t="str">
        <f>②国語!B31</f>
        <v>1-26</v>
      </c>
      <c r="C31" s="33">
        <v>1</v>
      </c>
      <c r="D31" s="389"/>
      <c r="E31" s="326"/>
      <c r="F31" s="326"/>
      <c r="G31" s="326"/>
      <c r="H31" s="332"/>
      <c r="I31" s="389"/>
      <c r="J31" s="326"/>
      <c r="K31" s="326"/>
      <c r="L31" s="326"/>
      <c r="M31" s="332"/>
      <c r="N31" s="389"/>
      <c r="O31" s="326"/>
      <c r="P31" s="326"/>
      <c r="Q31" s="463"/>
      <c r="R31" s="515"/>
      <c r="S31" s="485"/>
      <c r="T31" s="486"/>
      <c r="U31" s="487"/>
      <c r="V31" s="487"/>
      <c r="W31" s="488"/>
      <c r="X31" s="489"/>
      <c r="Y31" s="487"/>
      <c r="Z31" s="577"/>
      <c r="AA31" s="486"/>
      <c r="AB31" s="521"/>
      <c r="AC31" s="485"/>
      <c r="AD31" s="527"/>
      <c r="AE31" s="527"/>
      <c r="AF31" s="326"/>
      <c r="AG31" s="320"/>
      <c r="AH31" s="533"/>
      <c r="AI31" s="326"/>
      <c r="AJ31" s="583"/>
      <c r="AK31" s="320"/>
      <c r="AL31" s="92"/>
      <c r="AM31" s="164">
        <f t="shared" si="0"/>
        <v>0</v>
      </c>
      <c r="AN31" s="317">
        <f t="shared" si="1"/>
        <v>0</v>
      </c>
      <c r="AO31" s="88">
        <f t="shared" si="2"/>
        <v>0</v>
      </c>
      <c r="AP31" s="152">
        <f t="shared" si="3"/>
        <v>0</v>
      </c>
      <c r="AR31" s="24" t="s">
        <v>444</v>
      </c>
    </row>
    <row r="32" spans="1:45" ht="12" customHeight="1" thickBot="1">
      <c r="A32" s="153"/>
      <c r="B32" s="36" t="str">
        <f>②国語!B32</f>
        <v>1-27</v>
      </c>
      <c r="C32" s="38">
        <v>0</v>
      </c>
      <c r="D32" s="390"/>
      <c r="E32" s="327"/>
      <c r="F32" s="327"/>
      <c r="G32" s="327"/>
      <c r="H32" s="333"/>
      <c r="I32" s="390"/>
      <c r="J32" s="327"/>
      <c r="K32" s="327"/>
      <c r="L32" s="327"/>
      <c r="M32" s="333"/>
      <c r="N32" s="390"/>
      <c r="O32" s="327"/>
      <c r="P32" s="327"/>
      <c r="Q32" s="465"/>
      <c r="R32" s="516"/>
      <c r="S32" s="491"/>
      <c r="T32" s="492"/>
      <c r="U32" s="493"/>
      <c r="V32" s="493"/>
      <c r="W32" s="494"/>
      <c r="X32" s="495"/>
      <c r="Y32" s="493"/>
      <c r="Z32" s="578"/>
      <c r="AA32" s="492"/>
      <c r="AB32" s="522"/>
      <c r="AC32" s="491"/>
      <c r="AD32" s="528"/>
      <c r="AE32" s="528"/>
      <c r="AF32" s="327"/>
      <c r="AG32" s="321"/>
      <c r="AH32" s="534"/>
      <c r="AI32" s="327"/>
      <c r="AJ32" s="584"/>
      <c r="AK32" s="321"/>
      <c r="AL32" s="60"/>
      <c r="AM32" s="164">
        <f t="shared" si="0"/>
        <v>0</v>
      </c>
      <c r="AN32" s="317">
        <f t="shared" si="1"/>
        <v>0</v>
      </c>
      <c r="AO32" s="88">
        <f t="shared" si="2"/>
        <v>0</v>
      </c>
      <c r="AP32" s="152">
        <f t="shared" si="3"/>
        <v>0</v>
      </c>
      <c r="AR32" s="149" t="s">
        <v>74</v>
      </c>
      <c r="AS32" s="150">
        <f>COUNTA(AL6:AL365)</f>
        <v>0</v>
      </c>
    </row>
    <row r="33" spans="1:45" ht="12" customHeight="1">
      <c r="A33" s="153"/>
      <c r="B33" s="36" t="str">
        <f>②国語!B33</f>
        <v>1-28</v>
      </c>
      <c r="C33" s="38">
        <v>1</v>
      </c>
      <c r="D33" s="390"/>
      <c r="E33" s="327"/>
      <c r="F33" s="327"/>
      <c r="G33" s="327"/>
      <c r="H33" s="333"/>
      <c r="I33" s="390"/>
      <c r="J33" s="327"/>
      <c r="K33" s="327"/>
      <c r="L33" s="327"/>
      <c r="M33" s="333"/>
      <c r="N33" s="390"/>
      <c r="O33" s="327"/>
      <c r="P33" s="327"/>
      <c r="Q33" s="465"/>
      <c r="R33" s="516"/>
      <c r="S33" s="491"/>
      <c r="T33" s="492"/>
      <c r="U33" s="493"/>
      <c r="V33" s="493"/>
      <c r="W33" s="494"/>
      <c r="X33" s="495"/>
      <c r="Y33" s="493"/>
      <c r="Z33" s="578"/>
      <c r="AA33" s="492"/>
      <c r="AB33" s="522"/>
      <c r="AC33" s="491"/>
      <c r="AD33" s="528"/>
      <c r="AE33" s="528"/>
      <c r="AF33" s="327"/>
      <c r="AG33" s="321"/>
      <c r="AH33" s="534"/>
      <c r="AI33" s="327"/>
      <c r="AJ33" s="584"/>
      <c r="AK33" s="321"/>
      <c r="AL33" s="60"/>
      <c r="AM33" s="164">
        <f t="shared" si="0"/>
        <v>0</v>
      </c>
      <c r="AN33" s="317">
        <f t="shared" si="1"/>
        <v>0</v>
      </c>
      <c r="AO33" s="88">
        <f t="shared" si="2"/>
        <v>0</v>
      </c>
      <c r="AP33" s="152">
        <f t="shared" si="3"/>
        <v>0</v>
      </c>
    </row>
    <row r="34" spans="1:45" ht="12" customHeight="1">
      <c r="A34" s="153"/>
      <c r="B34" s="36" t="str">
        <f>②国語!B34</f>
        <v>1-29</v>
      </c>
      <c r="C34" s="38">
        <v>0</v>
      </c>
      <c r="D34" s="390"/>
      <c r="E34" s="327"/>
      <c r="F34" s="327"/>
      <c r="G34" s="327"/>
      <c r="H34" s="333"/>
      <c r="I34" s="390"/>
      <c r="J34" s="327"/>
      <c r="K34" s="327"/>
      <c r="L34" s="327"/>
      <c r="M34" s="333"/>
      <c r="N34" s="390"/>
      <c r="O34" s="327"/>
      <c r="P34" s="327"/>
      <c r="Q34" s="465"/>
      <c r="R34" s="516"/>
      <c r="S34" s="491"/>
      <c r="T34" s="492"/>
      <c r="U34" s="493"/>
      <c r="V34" s="493"/>
      <c r="W34" s="494"/>
      <c r="X34" s="495"/>
      <c r="Y34" s="493"/>
      <c r="Z34" s="578"/>
      <c r="AA34" s="492"/>
      <c r="AB34" s="522"/>
      <c r="AC34" s="491"/>
      <c r="AD34" s="528"/>
      <c r="AE34" s="528"/>
      <c r="AF34" s="327"/>
      <c r="AG34" s="321"/>
      <c r="AH34" s="534"/>
      <c r="AI34" s="327"/>
      <c r="AJ34" s="584"/>
      <c r="AK34" s="321"/>
      <c r="AL34" s="60"/>
      <c r="AM34" s="164">
        <f t="shared" si="0"/>
        <v>0</v>
      </c>
      <c r="AN34" s="317">
        <f t="shared" si="1"/>
        <v>0</v>
      </c>
      <c r="AO34" s="88">
        <f t="shared" si="2"/>
        <v>0</v>
      </c>
      <c r="AP34" s="152">
        <f t="shared" si="3"/>
        <v>0</v>
      </c>
    </row>
    <row r="35" spans="1:45" ht="12" customHeight="1" thickBot="1">
      <c r="A35" s="157"/>
      <c r="B35" s="6" t="str">
        <f>②国語!B35</f>
        <v>1-30</v>
      </c>
      <c r="C35" s="34">
        <v>1</v>
      </c>
      <c r="D35" s="392"/>
      <c r="E35" s="329"/>
      <c r="F35" s="329"/>
      <c r="G35" s="329"/>
      <c r="H35" s="335"/>
      <c r="I35" s="392"/>
      <c r="J35" s="329"/>
      <c r="K35" s="329"/>
      <c r="L35" s="329"/>
      <c r="M35" s="335"/>
      <c r="N35" s="392"/>
      <c r="O35" s="329"/>
      <c r="P35" s="329"/>
      <c r="Q35" s="467"/>
      <c r="R35" s="518"/>
      <c r="S35" s="501"/>
      <c r="T35" s="502"/>
      <c r="U35" s="503"/>
      <c r="V35" s="503"/>
      <c r="W35" s="504"/>
      <c r="X35" s="505"/>
      <c r="Y35" s="503"/>
      <c r="Z35" s="580"/>
      <c r="AA35" s="502"/>
      <c r="AB35" s="524"/>
      <c r="AC35" s="501"/>
      <c r="AD35" s="530"/>
      <c r="AE35" s="530"/>
      <c r="AF35" s="329"/>
      <c r="AG35" s="323"/>
      <c r="AH35" s="536"/>
      <c r="AI35" s="329"/>
      <c r="AJ35" s="586"/>
      <c r="AK35" s="323"/>
      <c r="AL35" s="62"/>
      <c r="AM35" s="166">
        <f t="shared" si="0"/>
        <v>0</v>
      </c>
      <c r="AN35" s="319">
        <f t="shared" si="1"/>
        <v>0</v>
      </c>
      <c r="AO35" s="67">
        <f t="shared" si="2"/>
        <v>0</v>
      </c>
      <c r="AP35" s="158">
        <f t="shared" si="3"/>
        <v>0</v>
      </c>
    </row>
    <row r="36" spans="1:45" ht="12" customHeight="1">
      <c r="A36" s="159"/>
      <c r="B36" s="4" t="str">
        <f>②国語!B36</f>
        <v>1-31</v>
      </c>
      <c r="C36" s="160">
        <v>0</v>
      </c>
      <c r="D36" s="393"/>
      <c r="E36" s="330"/>
      <c r="F36" s="330"/>
      <c r="G36" s="330"/>
      <c r="H36" s="336"/>
      <c r="I36" s="393"/>
      <c r="J36" s="330"/>
      <c r="K36" s="330"/>
      <c r="L36" s="330"/>
      <c r="M36" s="336"/>
      <c r="N36" s="393"/>
      <c r="O36" s="330"/>
      <c r="P36" s="330"/>
      <c r="Q36" s="464"/>
      <c r="R36" s="519"/>
      <c r="S36" s="506"/>
      <c r="T36" s="490"/>
      <c r="U36" s="507"/>
      <c r="V36" s="507"/>
      <c r="W36" s="508"/>
      <c r="X36" s="509"/>
      <c r="Y36" s="507"/>
      <c r="Z36" s="581"/>
      <c r="AA36" s="490"/>
      <c r="AB36" s="525"/>
      <c r="AC36" s="506"/>
      <c r="AD36" s="531"/>
      <c r="AE36" s="531"/>
      <c r="AF36" s="330"/>
      <c r="AG36" s="324"/>
      <c r="AH36" s="537"/>
      <c r="AI36" s="330"/>
      <c r="AJ36" s="587"/>
      <c r="AK36" s="324"/>
      <c r="AL36" s="175"/>
      <c r="AM36" s="164">
        <f t="shared" si="0"/>
        <v>0</v>
      </c>
      <c r="AN36" s="317">
        <f t="shared" si="1"/>
        <v>0</v>
      </c>
      <c r="AO36" s="88">
        <f t="shared" si="2"/>
        <v>0</v>
      </c>
      <c r="AP36" s="152">
        <f t="shared" si="3"/>
        <v>0</v>
      </c>
    </row>
    <row r="37" spans="1:45" ht="12" customHeight="1">
      <c r="A37" s="153"/>
      <c r="B37" s="36" t="str">
        <f>②国語!B37</f>
        <v>1-32</v>
      </c>
      <c r="C37" s="38">
        <v>1</v>
      </c>
      <c r="D37" s="390"/>
      <c r="E37" s="327"/>
      <c r="F37" s="327"/>
      <c r="G37" s="327"/>
      <c r="H37" s="333"/>
      <c r="I37" s="390"/>
      <c r="J37" s="327"/>
      <c r="K37" s="327"/>
      <c r="L37" s="327"/>
      <c r="M37" s="333"/>
      <c r="N37" s="390"/>
      <c r="O37" s="327"/>
      <c r="P37" s="327"/>
      <c r="Q37" s="465"/>
      <c r="R37" s="516"/>
      <c r="S37" s="491"/>
      <c r="T37" s="492"/>
      <c r="U37" s="493"/>
      <c r="V37" s="493"/>
      <c r="W37" s="494"/>
      <c r="X37" s="495"/>
      <c r="Y37" s="493"/>
      <c r="Z37" s="578"/>
      <c r="AA37" s="492"/>
      <c r="AB37" s="522"/>
      <c r="AC37" s="491"/>
      <c r="AD37" s="528"/>
      <c r="AE37" s="528"/>
      <c r="AF37" s="327"/>
      <c r="AG37" s="321"/>
      <c r="AH37" s="534"/>
      <c r="AI37" s="327"/>
      <c r="AJ37" s="584"/>
      <c r="AK37" s="321"/>
      <c r="AL37" s="60"/>
      <c r="AM37" s="164">
        <f t="shared" si="0"/>
        <v>0</v>
      </c>
      <c r="AN37" s="317">
        <f t="shared" si="1"/>
        <v>0</v>
      </c>
      <c r="AO37" s="88">
        <f t="shared" si="2"/>
        <v>0</v>
      </c>
      <c r="AP37" s="152">
        <f t="shared" si="3"/>
        <v>0</v>
      </c>
    </row>
    <row r="38" spans="1:45" ht="12" customHeight="1">
      <c r="A38" s="153"/>
      <c r="B38" s="36" t="str">
        <f>②国語!B38</f>
        <v>1-33</v>
      </c>
      <c r="C38" s="38">
        <v>0</v>
      </c>
      <c r="D38" s="390"/>
      <c r="E38" s="327"/>
      <c r="F38" s="327"/>
      <c r="G38" s="327"/>
      <c r="H38" s="333"/>
      <c r="I38" s="390"/>
      <c r="J38" s="327"/>
      <c r="K38" s="327"/>
      <c r="L38" s="327"/>
      <c r="M38" s="333"/>
      <c r="N38" s="390"/>
      <c r="O38" s="327"/>
      <c r="P38" s="327"/>
      <c r="Q38" s="465"/>
      <c r="R38" s="516"/>
      <c r="S38" s="491"/>
      <c r="T38" s="492"/>
      <c r="U38" s="493"/>
      <c r="V38" s="493"/>
      <c r="W38" s="494"/>
      <c r="X38" s="495"/>
      <c r="Y38" s="493"/>
      <c r="Z38" s="578"/>
      <c r="AA38" s="492"/>
      <c r="AB38" s="522"/>
      <c r="AC38" s="491"/>
      <c r="AD38" s="528"/>
      <c r="AE38" s="528"/>
      <c r="AF38" s="327"/>
      <c r="AG38" s="321"/>
      <c r="AH38" s="534"/>
      <c r="AI38" s="327"/>
      <c r="AJ38" s="584"/>
      <c r="AK38" s="321"/>
      <c r="AL38" s="60"/>
      <c r="AM38" s="164">
        <f t="shared" si="0"/>
        <v>0</v>
      </c>
      <c r="AN38" s="317">
        <f t="shared" si="1"/>
        <v>0</v>
      </c>
      <c r="AO38" s="88">
        <f t="shared" si="2"/>
        <v>0</v>
      </c>
      <c r="AP38" s="152">
        <f t="shared" si="3"/>
        <v>0</v>
      </c>
    </row>
    <row r="39" spans="1:45" ht="12" customHeight="1">
      <c r="A39" s="153"/>
      <c r="B39" s="36" t="str">
        <f>②国語!B39</f>
        <v>1-34</v>
      </c>
      <c r="C39" s="38">
        <v>1</v>
      </c>
      <c r="D39" s="390"/>
      <c r="E39" s="327"/>
      <c r="F39" s="327"/>
      <c r="G39" s="327"/>
      <c r="H39" s="333"/>
      <c r="I39" s="390"/>
      <c r="J39" s="327"/>
      <c r="K39" s="327"/>
      <c r="L39" s="327"/>
      <c r="M39" s="333"/>
      <c r="N39" s="390"/>
      <c r="O39" s="327"/>
      <c r="P39" s="327"/>
      <c r="Q39" s="465"/>
      <c r="R39" s="516"/>
      <c r="S39" s="491"/>
      <c r="T39" s="492"/>
      <c r="U39" s="493"/>
      <c r="V39" s="493"/>
      <c r="W39" s="494"/>
      <c r="X39" s="495"/>
      <c r="Y39" s="493"/>
      <c r="Z39" s="578"/>
      <c r="AA39" s="492"/>
      <c r="AB39" s="522"/>
      <c r="AC39" s="491"/>
      <c r="AD39" s="528"/>
      <c r="AE39" s="528"/>
      <c r="AF39" s="327"/>
      <c r="AG39" s="321"/>
      <c r="AH39" s="534"/>
      <c r="AI39" s="327"/>
      <c r="AJ39" s="584"/>
      <c r="AK39" s="321"/>
      <c r="AL39" s="60"/>
      <c r="AM39" s="164">
        <f t="shared" si="0"/>
        <v>0</v>
      </c>
      <c r="AN39" s="317">
        <f t="shared" si="1"/>
        <v>0</v>
      </c>
      <c r="AO39" s="88">
        <f t="shared" si="2"/>
        <v>0</v>
      </c>
      <c r="AP39" s="152">
        <f t="shared" si="3"/>
        <v>0</v>
      </c>
    </row>
    <row r="40" spans="1:45" ht="12" customHeight="1" thickBot="1">
      <c r="A40" s="154"/>
      <c r="B40" s="37" t="str">
        <f>②国語!B40</f>
        <v>1-35</v>
      </c>
      <c r="C40" s="46">
        <v>0</v>
      </c>
      <c r="D40" s="391"/>
      <c r="E40" s="328"/>
      <c r="F40" s="328"/>
      <c r="G40" s="328"/>
      <c r="H40" s="334"/>
      <c r="I40" s="391"/>
      <c r="J40" s="328"/>
      <c r="K40" s="328"/>
      <c r="L40" s="328"/>
      <c r="M40" s="334"/>
      <c r="N40" s="391"/>
      <c r="O40" s="328"/>
      <c r="P40" s="328"/>
      <c r="Q40" s="466"/>
      <c r="R40" s="517"/>
      <c r="S40" s="496"/>
      <c r="T40" s="497"/>
      <c r="U40" s="498"/>
      <c r="V40" s="498"/>
      <c r="W40" s="499"/>
      <c r="X40" s="500"/>
      <c r="Y40" s="498"/>
      <c r="Z40" s="579"/>
      <c r="AA40" s="497"/>
      <c r="AB40" s="523"/>
      <c r="AC40" s="496"/>
      <c r="AD40" s="529"/>
      <c r="AE40" s="529"/>
      <c r="AF40" s="328"/>
      <c r="AG40" s="322"/>
      <c r="AH40" s="535"/>
      <c r="AI40" s="328"/>
      <c r="AJ40" s="585"/>
      <c r="AK40" s="322"/>
      <c r="AL40" s="61"/>
      <c r="AM40" s="165">
        <f t="shared" si="0"/>
        <v>0</v>
      </c>
      <c r="AN40" s="318">
        <f t="shared" si="1"/>
        <v>0</v>
      </c>
      <c r="AO40" s="69">
        <f t="shared" si="2"/>
        <v>0</v>
      </c>
      <c r="AP40" s="155">
        <f t="shared" si="3"/>
        <v>0</v>
      </c>
    </row>
    <row r="41" spans="1:45" ht="12" customHeight="1">
      <c r="A41" s="156"/>
      <c r="B41" s="5" t="str">
        <f>②国語!B41</f>
        <v>1-36</v>
      </c>
      <c r="C41" s="33">
        <v>1</v>
      </c>
      <c r="D41" s="389"/>
      <c r="E41" s="326"/>
      <c r="F41" s="326"/>
      <c r="G41" s="326"/>
      <c r="H41" s="332"/>
      <c r="I41" s="389"/>
      <c r="J41" s="326"/>
      <c r="K41" s="326"/>
      <c r="L41" s="326"/>
      <c r="M41" s="332"/>
      <c r="N41" s="389"/>
      <c r="O41" s="326"/>
      <c r="P41" s="326"/>
      <c r="Q41" s="463"/>
      <c r="R41" s="515"/>
      <c r="S41" s="485"/>
      <c r="T41" s="486"/>
      <c r="U41" s="487"/>
      <c r="V41" s="487"/>
      <c r="W41" s="488"/>
      <c r="X41" s="489"/>
      <c r="Y41" s="487"/>
      <c r="Z41" s="577"/>
      <c r="AA41" s="486"/>
      <c r="AB41" s="521"/>
      <c r="AC41" s="485"/>
      <c r="AD41" s="527"/>
      <c r="AE41" s="527"/>
      <c r="AF41" s="326"/>
      <c r="AG41" s="320"/>
      <c r="AH41" s="533"/>
      <c r="AI41" s="326"/>
      <c r="AJ41" s="583"/>
      <c r="AK41" s="320"/>
      <c r="AL41" s="92"/>
      <c r="AM41" s="164">
        <f t="shared" si="0"/>
        <v>0</v>
      </c>
      <c r="AN41" s="317">
        <f t="shared" si="1"/>
        <v>0</v>
      </c>
      <c r="AO41" s="88">
        <f t="shared" si="2"/>
        <v>0</v>
      </c>
      <c r="AP41" s="152">
        <f t="shared" si="3"/>
        <v>0</v>
      </c>
    </row>
    <row r="42" spans="1:45" ht="12" customHeight="1">
      <c r="A42" s="153"/>
      <c r="B42" s="36" t="str">
        <f>②国語!B42</f>
        <v>1-37</v>
      </c>
      <c r="C42" s="38">
        <v>0</v>
      </c>
      <c r="D42" s="390"/>
      <c r="E42" s="327"/>
      <c r="F42" s="327"/>
      <c r="G42" s="327"/>
      <c r="H42" s="333"/>
      <c r="I42" s="390"/>
      <c r="J42" s="327"/>
      <c r="K42" s="327"/>
      <c r="L42" s="327"/>
      <c r="M42" s="333"/>
      <c r="N42" s="390"/>
      <c r="O42" s="327"/>
      <c r="P42" s="327"/>
      <c r="Q42" s="465"/>
      <c r="R42" s="516"/>
      <c r="S42" s="491"/>
      <c r="T42" s="492"/>
      <c r="U42" s="493"/>
      <c r="V42" s="493"/>
      <c r="W42" s="494"/>
      <c r="X42" s="495"/>
      <c r="Y42" s="493"/>
      <c r="Z42" s="578"/>
      <c r="AA42" s="492"/>
      <c r="AB42" s="522"/>
      <c r="AC42" s="491"/>
      <c r="AD42" s="528"/>
      <c r="AE42" s="528"/>
      <c r="AF42" s="327"/>
      <c r="AG42" s="321"/>
      <c r="AH42" s="534"/>
      <c r="AI42" s="327"/>
      <c r="AJ42" s="584"/>
      <c r="AK42" s="321"/>
      <c r="AL42" s="60"/>
      <c r="AM42" s="164">
        <f t="shared" si="0"/>
        <v>0</v>
      </c>
      <c r="AN42" s="317">
        <f t="shared" si="1"/>
        <v>0</v>
      </c>
      <c r="AO42" s="88">
        <f t="shared" si="2"/>
        <v>0</v>
      </c>
      <c r="AP42" s="152">
        <f t="shared" si="3"/>
        <v>0</v>
      </c>
    </row>
    <row r="43" spans="1:45" ht="12" customHeight="1">
      <c r="A43" s="153"/>
      <c r="B43" s="36" t="str">
        <f>②国語!B43</f>
        <v>1-38</v>
      </c>
      <c r="C43" s="38">
        <v>1</v>
      </c>
      <c r="D43" s="390"/>
      <c r="E43" s="327"/>
      <c r="F43" s="327"/>
      <c r="G43" s="327"/>
      <c r="H43" s="333"/>
      <c r="I43" s="390"/>
      <c r="J43" s="327"/>
      <c r="K43" s="327"/>
      <c r="L43" s="327"/>
      <c r="M43" s="333"/>
      <c r="N43" s="390"/>
      <c r="O43" s="327"/>
      <c r="P43" s="327"/>
      <c r="Q43" s="465"/>
      <c r="R43" s="516"/>
      <c r="S43" s="491"/>
      <c r="T43" s="492"/>
      <c r="U43" s="493"/>
      <c r="V43" s="493"/>
      <c r="W43" s="494"/>
      <c r="X43" s="495"/>
      <c r="Y43" s="493"/>
      <c r="Z43" s="578"/>
      <c r="AA43" s="492"/>
      <c r="AB43" s="522"/>
      <c r="AC43" s="491"/>
      <c r="AD43" s="528"/>
      <c r="AE43" s="528"/>
      <c r="AF43" s="327"/>
      <c r="AG43" s="321"/>
      <c r="AH43" s="534"/>
      <c r="AI43" s="327"/>
      <c r="AJ43" s="584"/>
      <c r="AK43" s="321"/>
      <c r="AL43" s="60"/>
      <c r="AM43" s="164">
        <f t="shared" si="0"/>
        <v>0</v>
      </c>
      <c r="AN43" s="317">
        <f t="shared" si="1"/>
        <v>0</v>
      </c>
      <c r="AO43" s="88">
        <f t="shared" si="2"/>
        <v>0</v>
      </c>
      <c r="AP43" s="152">
        <f t="shared" si="3"/>
        <v>0</v>
      </c>
    </row>
    <row r="44" spans="1:45" ht="12" customHeight="1">
      <c r="A44" s="153"/>
      <c r="B44" s="36" t="str">
        <f>②国語!B44</f>
        <v>1-39</v>
      </c>
      <c r="C44" s="38">
        <v>0</v>
      </c>
      <c r="D44" s="390"/>
      <c r="E44" s="327"/>
      <c r="F44" s="327"/>
      <c r="G44" s="327"/>
      <c r="H44" s="333"/>
      <c r="I44" s="390"/>
      <c r="J44" s="327"/>
      <c r="K44" s="327"/>
      <c r="L44" s="327"/>
      <c r="M44" s="333"/>
      <c r="N44" s="390"/>
      <c r="O44" s="327"/>
      <c r="P44" s="327"/>
      <c r="Q44" s="465"/>
      <c r="R44" s="516"/>
      <c r="S44" s="491"/>
      <c r="T44" s="492"/>
      <c r="U44" s="493"/>
      <c r="V44" s="493"/>
      <c r="W44" s="494"/>
      <c r="X44" s="495"/>
      <c r="Y44" s="493"/>
      <c r="Z44" s="578"/>
      <c r="AA44" s="492"/>
      <c r="AB44" s="522"/>
      <c r="AC44" s="491"/>
      <c r="AD44" s="528"/>
      <c r="AE44" s="528"/>
      <c r="AF44" s="327"/>
      <c r="AG44" s="321"/>
      <c r="AH44" s="534"/>
      <c r="AI44" s="327"/>
      <c r="AJ44" s="584"/>
      <c r="AK44" s="321"/>
      <c r="AL44" s="60"/>
      <c r="AM44" s="164">
        <f t="shared" si="0"/>
        <v>0</v>
      </c>
      <c r="AN44" s="317">
        <f t="shared" si="1"/>
        <v>0</v>
      </c>
      <c r="AO44" s="88">
        <f t="shared" si="2"/>
        <v>0</v>
      </c>
      <c r="AP44" s="152">
        <f t="shared" si="3"/>
        <v>0</v>
      </c>
    </row>
    <row r="45" spans="1:45" ht="12" customHeight="1" thickBot="1">
      <c r="A45" s="157"/>
      <c r="B45" s="6" t="str">
        <f>②国語!B45</f>
        <v>1-40</v>
      </c>
      <c r="C45" s="34">
        <v>1</v>
      </c>
      <c r="D45" s="394"/>
      <c r="E45" s="331"/>
      <c r="F45" s="331"/>
      <c r="G45" s="331"/>
      <c r="H45" s="337"/>
      <c r="I45" s="394"/>
      <c r="J45" s="331"/>
      <c r="K45" s="331"/>
      <c r="L45" s="331"/>
      <c r="M45" s="337"/>
      <c r="N45" s="394"/>
      <c r="O45" s="331"/>
      <c r="P45" s="331"/>
      <c r="Q45" s="468"/>
      <c r="R45" s="520"/>
      <c r="S45" s="510"/>
      <c r="T45" s="511"/>
      <c r="U45" s="512"/>
      <c r="V45" s="512"/>
      <c r="W45" s="513"/>
      <c r="X45" s="514"/>
      <c r="Y45" s="512"/>
      <c r="Z45" s="582"/>
      <c r="AA45" s="511"/>
      <c r="AB45" s="526"/>
      <c r="AC45" s="510"/>
      <c r="AD45" s="532"/>
      <c r="AE45" s="532"/>
      <c r="AF45" s="331"/>
      <c r="AG45" s="325"/>
      <c r="AH45" s="538"/>
      <c r="AI45" s="331"/>
      <c r="AJ45" s="588"/>
      <c r="AK45" s="325"/>
      <c r="AL45" s="62"/>
      <c r="AM45" s="166">
        <f t="shared" si="0"/>
        <v>0</v>
      </c>
      <c r="AN45" s="319">
        <f t="shared" si="1"/>
        <v>0</v>
      </c>
      <c r="AO45" s="67">
        <f t="shared" si="2"/>
        <v>0</v>
      </c>
      <c r="AP45" s="158">
        <f t="shared" si="3"/>
        <v>0</v>
      </c>
    </row>
    <row r="46" spans="1:45" ht="12" customHeight="1">
      <c r="A46" s="151"/>
      <c r="B46" s="89" t="str">
        <f>②国語!B46</f>
        <v>2-01</v>
      </c>
      <c r="C46" s="86">
        <v>0</v>
      </c>
      <c r="D46" s="389"/>
      <c r="E46" s="326"/>
      <c r="F46" s="326"/>
      <c r="G46" s="326"/>
      <c r="H46" s="332"/>
      <c r="I46" s="389"/>
      <c r="J46" s="326"/>
      <c r="K46" s="326"/>
      <c r="L46" s="326"/>
      <c r="M46" s="332"/>
      <c r="N46" s="389"/>
      <c r="O46" s="326"/>
      <c r="P46" s="326"/>
      <c r="Q46" s="463"/>
      <c r="R46" s="515"/>
      <c r="S46" s="485"/>
      <c r="T46" s="486"/>
      <c r="U46" s="487"/>
      <c r="V46" s="487"/>
      <c r="W46" s="488"/>
      <c r="X46" s="489"/>
      <c r="Y46" s="487"/>
      <c r="Z46" s="577"/>
      <c r="AA46" s="490"/>
      <c r="AB46" s="521"/>
      <c r="AC46" s="485"/>
      <c r="AD46" s="527"/>
      <c r="AE46" s="527"/>
      <c r="AF46" s="326"/>
      <c r="AG46" s="320"/>
      <c r="AH46" s="533"/>
      <c r="AI46" s="330"/>
      <c r="AJ46" s="583"/>
      <c r="AK46" s="320"/>
      <c r="AL46" s="92"/>
      <c r="AM46" s="164">
        <f t="shared" si="0"/>
        <v>0</v>
      </c>
      <c r="AN46" s="317">
        <f t="shared" si="1"/>
        <v>0</v>
      </c>
      <c r="AO46" s="88">
        <f t="shared" si="2"/>
        <v>0</v>
      </c>
      <c r="AP46" s="152">
        <f t="shared" si="3"/>
        <v>0</v>
      </c>
      <c r="AR46" s="24"/>
      <c r="AS46" s="24"/>
    </row>
    <row r="47" spans="1:45" ht="12" customHeight="1">
      <c r="A47" s="153"/>
      <c r="B47" s="36" t="str">
        <f>②国語!B47</f>
        <v>2-02</v>
      </c>
      <c r="C47" s="38">
        <v>1</v>
      </c>
      <c r="D47" s="390"/>
      <c r="E47" s="327"/>
      <c r="F47" s="327"/>
      <c r="G47" s="327"/>
      <c r="H47" s="333"/>
      <c r="I47" s="390"/>
      <c r="J47" s="327"/>
      <c r="K47" s="327"/>
      <c r="L47" s="327"/>
      <c r="M47" s="333"/>
      <c r="N47" s="390"/>
      <c r="O47" s="327"/>
      <c r="P47" s="327"/>
      <c r="Q47" s="465"/>
      <c r="R47" s="516"/>
      <c r="S47" s="491"/>
      <c r="T47" s="492"/>
      <c r="U47" s="493"/>
      <c r="V47" s="493"/>
      <c r="W47" s="494"/>
      <c r="X47" s="495"/>
      <c r="Y47" s="493"/>
      <c r="Z47" s="578"/>
      <c r="AA47" s="492"/>
      <c r="AB47" s="522"/>
      <c r="AC47" s="491"/>
      <c r="AD47" s="528"/>
      <c r="AE47" s="528"/>
      <c r="AF47" s="327"/>
      <c r="AG47" s="321"/>
      <c r="AH47" s="534"/>
      <c r="AI47" s="327"/>
      <c r="AJ47" s="584"/>
      <c r="AK47" s="321"/>
      <c r="AL47" s="60"/>
      <c r="AM47" s="164">
        <f t="shared" si="0"/>
        <v>0</v>
      </c>
      <c r="AN47" s="317">
        <f t="shared" si="1"/>
        <v>0</v>
      </c>
      <c r="AO47" s="88">
        <f t="shared" si="2"/>
        <v>0</v>
      </c>
      <c r="AP47" s="152">
        <f t="shared" si="3"/>
        <v>0</v>
      </c>
      <c r="AR47" s="24"/>
      <c r="AS47" s="24"/>
    </row>
    <row r="48" spans="1:45" ht="12" customHeight="1">
      <c r="A48" s="153"/>
      <c r="B48" s="36" t="str">
        <f>②国語!B48</f>
        <v>2-03</v>
      </c>
      <c r="C48" s="38">
        <v>0</v>
      </c>
      <c r="D48" s="390"/>
      <c r="E48" s="327"/>
      <c r="F48" s="327"/>
      <c r="G48" s="327"/>
      <c r="H48" s="333"/>
      <c r="I48" s="390"/>
      <c r="J48" s="327"/>
      <c r="K48" s="327"/>
      <c r="L48" s="327"/>
      <c r="M48" s="333"/>
      <c r="N48" s="390"/>
      <c r="O48" s="327"/>
      <c r="P48" s="327"/>
      <c r="Q48" s="465"/>
      <c r="R48" s="516"/>
      <c r="S48" s="491"/>
      <c r="T48" s="492"/>
      <c r="U48" s="493"/>
      <c r="V48" s="493"/>
      <c r="W48" s="494"/>
      <c r="X48" s="495"/>
      <c r="Y48" s="493"/>
      <c r="Z48" s="578"/>
      <c r="AA48" s="492"/>
      <c r="AB48" s="522"/>
      <c r="AC48" s="491"/>
      <c r="AD48" s="528"/>
      <c r="AE48" s="528"/>
      <c r="AF48" s="327"/>
      <c r="AG48" s="321"/>
      <c r="AH48" s="534"/>
      <c r="AI48" s="327"/>
      <c r="AJ48" s="584"/>
      <c r="AK48" s="321"/>
      <c r="AL48" s="60"/>
      <c r="AM48" s="164">
        <f t="shared" si="0"/>
        <v>0</v>
      </c>
      <c r="AN48" s="317">
        <f t="shared" si="1"/>
        <v>0</v>
      </c>
      <c r="AO48" s="88">
        <f t="shared" si="2"/>
        <v>0</v>
      </c>
      <c r="AP48" s="152">
        <f t="shared" si="3"/>
        <v>0</v>
      </c>
      <c r="AR48" s="24"/>
      <c r="AS48" s="24"/>
    </row>
    <row r="49" spans="1:45" ht="12" customHeight="1">
      <c r="A49" s="153"/>
      <c r="B49" s="36" t="str">
        <f>②国語!B49</f>
        <v>2-04</v>
      </c>
      <c r="C49" s="38">
        <v>1</v>
      </c>
      <c r="D49" s="390"/>
      <c r="E49" s="327"/>
      <c r="F49" s="327"/>
      <c r="G49" s="327"/>
      <c r="H49" s="333"/>
      <c r="I49" s="390"/>
      <c r="J49" s="327"/>
      <c r="K49" s="327"/>
      <c r="L49" s="327"/>
      <c r="M49" s="333"/>
      <c r="N49" s="390"/>
      <c r="O49" s="327"/>
      <c r="P49" s="327"/>
      <c r="Q49" s="465"/>
      <c r="R49" s="516"/>
      <c r="S49" s="491"/>
      <c r="T49" s="492"/>
      <c r="U49" s="493"/>
      <c r="V49" s="493"/>
      <c r="W49" s="494"/>
      <c r="X49" s="495"/>
      <c r="Y49" s="493"/>
      <c r="Z49" s="578"/>
      <c r="AA49" s="492"/>
      <c r="AB49" s="522"/>
      <c r="AC49" s="491"/>
      <c r="AD49" s="528"/>
      <c r="AE49" s="528"/>
      <c r="AF49" s="327"/>
      <c r="AG49" s="321"/>
      <c r="AH49" s="534"/>
      <c r="AI49" s="327"/>
      <c r="AJ49" s="584"/>
      <c r="AK49" s="321"/>
      <c r="AL49" s="60"/>
      <c r="AM49" s="164">
        <f t="shared" si="0"/>
        <v>0</v>
      </c>
      <c r="AN49" s="317">
        <f t="shared" si="1"/>
        <v>0</v>
      </c>
      <c r="AO49" s="88">
        <f t="shared" si="2"/>
        <v>0</v>
      </c>
      <c r="AP49" s="152">
        <f t="shared" si="3"/>
        <v>0</v>
      </c>
      <c r="AR49" s="24"/>
      <c r="AS49" s="24"/>
    </row>
    <row r="50" spans="1:45" ht="12" customHeight="1" thickBot="1">
      <c r="A50" s="154"/>
      <c r="B50" s="37" t="str">
        <f>②国語!B50</f>
        <v>2-05</v>
      </c>
      <c r="C50" s="46">
        <v>0</v>
      </c>
      <c r="D50" s="391"/>
      <c r="E50" s="328"/>
      <c r="F50" s="328"/>
      <c r="G50" s="328"/>
      <c r="H50" s="334"/>
      <c r="I50" s="391"/>
      <c r="J50" s="328"/>
      <c r="K50" s="328"/>
      <c r="L50" s="328"/>
      <c r="M50" s="334"/>
      <c r="N50" s="391"/>
      <c r="O50" s="328"/>
      <c r="P50" s="328"/>
      <c r="Q50" s="466"/>
      <c r="R50" s="517"/>
      <c r="S50" s="496"/>
      <c r="T50" s="497"/>
      <c r="U50" s="498"/>
      <c r="V50" s="498"/>
      <c r="W50" s="499"/>
      <c r="X50" s="500"/>
      <c r="Y50" s="498"/>
      <c r="Z50" s="579"/>
      <c r="AA50" s="497"/>
      <c r="AB50" s="523"/>
      <c r="AC50" s="496"/>
      <c r="AD50" s="529"/>
      <c r="AE50" s="529"/>
      <c r="AF50" s="328"/>
      <c r="AG50" s="322"/>
      <c r="AH50" s="535"/>
      <c r="AI50" s="328"/>
      <c r="AJ50" s="585"/>
      <c r="AK50" s="322"/>
      <c r="AL50" s="61"/>
      <c r="AM50" s="165">
        <f t="shared" si="0"/>
        <v>0</v>
      </c>
      <c r="AN50" s="318">
        <f t="shared" si="1"/>
        <v>0</v>
      </c>
      <c r="AO50" s="69">
        <f t="shared" si="2"/>
        <v>0</v>
      </c>
      <c r="AP50" s="155">
        <f t="shared" si="3"/>
        <v>0</v>
      </c>
      <c r="AR50" s="24"/>
      <c r="AS50" s="24"/>
    </row>
    <row r="51" spans="1:45" ht="12" customHeight="1">
      <c r="A51" s="156"/>
      <c r="B51" s="5" t="str">
        <f>②国語!B51</f>
        <v>2-06</v>
      </c>
      <c r="C51" s="33">
        <v>1</v>
      </c>
      <c r="D51" s="389"/>
      <c r="E51" s="326"/>
      <c r="F51" s="326"/>
      <c r="G51" s="326"/>
      <c r="H51" s="332"/>
      <c r="I51" s="389"/>
      <c r="J51" s="326"/>
      <c r="K51" s="326"/>
      <c r="L51" s="326"/>
      <c r="M51" s="332"/>
      <c r="N51" s="389"/>
      <c r="O51" s="326"/>
      <c r="P51" s="326"/>
      <c r="Q51" s="463"/>
      <c r="R51" s="515"/>
      <c r="S51" s="485"/>
      <c r="T51" s="486"/>
      <c r="U51" s="487"/>
      <c r="V51" s="487"/>
      <c r="W51" s="488"/>
      <c r="X51" s="489"/>
      <c r="Y51" s="487"/>
      <c r="Z51" s="577"/>
      <c r="AA51" s="486"/>
      <c r="AB51" s="521"/>
      <c r="AC51" s="485"/>
      <c r="AD51" s="527"/>
      <c r="AE51" s="527"/>
      <c r="AF51" s="326"/>
      <c r="AG51" s="320"/>
      <c r="AH51" s="533"/>
      <c r="AI51" s="326"/>
      <c r="AJ51" s="583"/>
      <c r="AK51" s="320"/>
      <c r="AL51" s="92"/>
      <c r="AM51" s="164">
        <f t="shared" si="0"/>
        <v>0</v>
      </c>
      <c r="AN51" s="317">
        <f t="shared" si="1"/>
        <v>0</v>
      </c>
      <c r="AO51" s="88">
        <f t="shared" si="2"/>
        <v>0</v>
      </c>
      <c r="AP51" s="152">
        <f t="shared" si="3"/>
        <v>0</v>
      </c>
      <c r="AR51" s="24"/>
      <c r="AS51" s="24"/>
    </row>
    <row r="52" spans="1:45" ht="12" customHeight="1">
      <c r="A52" s="153"/>
      <c r="B52" s="36" t="str">
        <f>②国語!B52</f>
        <v>2-07</v>
      </c>
      <c r="C52" s="38">
        <v>0</v>
      </c>
      <c r="D52" s="390"/>
      <c r="E52" s="327"/>
      <c r="F52" s="327"/>
      <c r="G52" s="327"/>
      <c r="H52" s="333"/>
      <c r="I52" s="390"/>
      <c r="J52" s="327"/>
      <c r="K52" s="327"/>
      <c r="L52" s="327"/>
      <c r="M52" s="333"/>
      <c r="N52" s="390"/>
      <c r="O52" s="327"/>
      <c r="P52" s="327"/>
      <c r="Q52" s="465"/>
      <c r="R52" s="516"/>
      <c r="S52" s="491"/>
      <c r="T52" s="492"/>
      <c r="U52" s="493"/>
      <c r="V52" s="493"/>
      <c r="W52" s="494"/>
      <c r="X52" s="495"/>
      <c r="Y52" s="493"/>
      <c r="Z52" s="578"/>
      <c r="AA52" s="492"/>
      <c r="AB52" s="522"/>
      <c r="AC52" s="491"/>
      <c r="AD52" s="528"/>
      <c r="AE52" s="528"/>
      <c r="AF52" s="327"/>
      <c r="AG52" s="321"/>
      <c r="AH52" s="534"/>
      <c r="AI52" s="327"/>
      <c r="AJ52" s="584"/>
      <c r="AK52" s="321"/>
      <c r="AL52" s="60"/>
      <c r="AM52" s="164">
        <f t="shared" si="0"/>
        <v>0</v>
      </c>
      <c r="AN52" s="317">
        <f t="shared" si="1"/>
        <v>0</v>
      </c>
      <c r="AO52" s="88">
        <f t="shared" si="2"/>
        <v>0</v>
      </c>
      <c r="AP52" s="152">
        <f t="shared" si="3"/>
        <v>0</v>
      </c>
      <c r="AR52" s="24"/>
      <c r="AS52" s="24"/>
    </row>
    <row r="53" spans="1:45" ht="12" customHeight="1">
      <c r="A53" s="153"/>
      <c r="B53" s="36" t="str">
        <f>②国語!B53</f>
        <v>2-08</v>
      </c>
      <c r="C53" s="38">
        <v>1</v>
      </c>
      <c r="D53" s="390"/>
      <c r="E53" s="327"/>
      <c r="F53" s="327"/>
      <c r="G53" s="327"/>
      <c r="H53" s="333"/>
      <c r="I53" s="390"/>
      <c r="J53" s="327"/>
      <c r="K53" s="327"/>
      <c r="L53" s="327"/>
      <c r="M53" s="333"/>
      <c r="N53" s="390"/>
      <c r="O53" s="327"/>
      <c r="P53" s="327"/>
      <c r="Q53" s="465"/>
      <c r="R53" s="516"/>
      <c r="S53" s="491"/>
      <c r="T53" s="492"/>
      <c r="U53" s="493"/>
      <c r="V53" s="493"/>
      <c r="W53" s="494"/>
      <c r="X53" s="495"/>
      <c r="Y53" s="493"/>
      <c r="Z53" s="578"/>
      <c r="AA53" s="492"/>
      <c r="AB53" s="522"/>
      <c r="AC53" s="491"/>
      <c r="AD53" s="528"/>
      <c r="AE53" s="528"/>
      <c r="AF53" s="327"/>
      <c r="AG53" s="321"/>
      <c r="AH53" s="534"/>
      <c r="AI53" s="327"/>
      <c r="AJ53" s="584"/>
      <c r="AK53" s="321"/>
      <c r="AL53" s="60"/>
      <c r="AM53" s="164">
        <f t="shared" si="0"/>
        <v>0</v>
      </c>
      <c r="AN53" s="317">
        <f t="shared" si="1"/>
        <v>0</v>
      </c>
      <c r="AO53" s="88">
        <f t="shared" si="2"/>
        <v>0</v>
      </c>
      <c r="AP53" s="152">
        <f t="shared" si="3"/>
        <v>0</v>
      </c>
      <c r="AR53" s="24"/>
      <c r="AS53" s="24"/>
    </row>
    <row r="54" spans="1:45" ht="12" customHeight="1">
      <c r="A54" s="153"/>
      <c r="B54" s="36" t="str">
        <f>②国語!B54</f>
        <v>2-09</v>
      </c>
      <c r="C54" s="38">
        <v>0</v>
      </c>
      <c r="D54" s="390"/>
      <c r="E54" s="327"/>
      <c r="F54" s="327"/>
      <c r="G54" s="327"/>
      <c r="H54" s="333"/>
      <c r="I54" s="390"/>
      <c r="J54" s="327"/>
      <c r="K54" s="327"/>
      <c r="L54" s="327"/>
      <c r="M54" s="333"/>
      <c r="N54" s="390"/>
      <c r="O54" s="327"/>
      <c r="P54" s="327"/>
      <c r="Q54" s="465"/>
      <c r="R54" s="516"/>
      <c r="S54" s="491"/>
      <c r="T54" s="492"/>
      <c r="U54" s="493"/>
      <c r="V54" s="493"/>
      <c r="W54" s="494"/>
      <c r="X54" s="495"/>
      <c r="Y54" s="493"/>
      <c r="Z54" s="578"/>
      <c r="AA54" s="492"/>
      <c r="AB54" s="522"/>
      <c r="AC54" s="491"/>
      <c r="AD54" s="528"/>
      <c r="AE54" s="528"/>
      <c r="AF54" s="327"/>
      <c r="AG54" s="321"/>
      <c r="AH54" s="534"/>
      <c r="AI54" s="327"/>
      <c r="AJ54" s="584"/>
      <c r="AK54" s="321"/>
      <c r="AL54" s="60"/>
      <c r="AM54" s="164">
        <f t="shared" si="0"/>
        <v>0</v>
      </c>
      <c r="AN54" s="317">
        <f t="shared" si="1"/>
        <v>0</v>
      </c>
      <c r="AO54" s="88">
        <f t="shared" si="2"/>
        <v>0</v>
      </c>
      <c r="AP54" s="152">
        <f t="shared" si="3"/>
        <v>0</v>
      </c>
      <c r="AR54" s="24"/>
      <c r="AS54" s="24"/>
    </row>
    <row r="55" spans="1:45" ht="12" customHeight="1" thickBot="1">
      <c r="A55" s="157"/>
      <c r="B55" s="6" t="str">
        <f>②国語!B55</f>
        <v>2-10</v>
      </c>
      <c r="C55" s="34">
        <v>1</v>
      </c>
      <c r="D55" s="392"/>
      <c r="E55" s="329"/>
      <c r="F55" s="329"/>
      <c r="G55" s="329"/>
      <c r="H55" s="335"/>
      <c r="I55" s="392"/>
      <c r="J55" s="329"/>
      <c r="K55" s="329"/>
      <c r="L55" s="329"/>
      <c r="M55" s="335"/>
      <c r="N55" s="392"/>
      <c r="O55" s="329"/>
      <c r="P55" s="329"/>
      <c r="Q55" s="467"/>
      <c r="R55" s="518"/>
      <c r="S55" s="501"/>
      <c r="T55" s="502"/>
      <c r="U55" s="503"/>
      <c r="V55" s="503"/>
      <c r="W55" s="504"/>
      <c r="X55" s="505"/>
      <c r="Y55" s="503"/>
      <c r="Z55" s="580"/>
      <c r="AA55" s="502"/>
      <c r="AB55" s="524"/>
      <c r="AC55" s="501"/>
      <c r="AD55" s="530"/>
      <c r="AE55" s="530"/>
      <c r="AF55" s="329"/>
      <c r="AG55" s="323"/>
      <c r="AH55" s="536"/>
      <c r="AI55" s="329"/>
      <c r="AJ55" s="586"/>
      <c r="AK55" s="323"/>
      <c r="AL55" s="62"/>
      <c r="AM55" s="166">
        <f t="shared" si="0"/>
        <v>0</v>
      </c>
      <c r="AN55" s="319">
        <f t="shared" si="1"/>
        <v>0</v>
      </c>
      <c r="AO55" s="67">
        <f t="shared" si="2"/>
        <v>0</v>
      </c>
      <c r="AP55" s="158">
        <f t="shared" si="3"/>
        <v>0</v>
      </c>
      <c r="AR55" s="24"/>
      <c r="AS55" s="24"/>
    </row>
    <row r="56" spans="1:45" ht="12" customHeight="1">
      <c r="A56" s="159"/>
      <c r="B56" s="4" t="str">
        <f>②国語!B56</f>
        <v>2-11</v>
      </c>
      <c r="C56" s="86">
        <v>0</v>
      </c>
      <c r="D56" s="393"/>
      <c r="E56" s="330"/>
      <c r="F56" s="330"/>
      <c r="G56" s="330"/>
      <c r="H56" s="336"/>
      <c r="I56" s="393"/>
      <c r="J56" s="330"/>
      <c r="K56" s="330"/>
      <c r="L56" s="330"/>
      <c r="M56" s="336"/>
      <c r="N56" s="393"/>
      <c r="O56" s="330"/>
      <c r="P56" s="330"/>
      <c r="Q56" s="464"/>
      <c r="R56" s="519"/>
      <c r="S56" s="506"/>
      <c r="T56" s="490"/>
      <c r="U56" s="507"/>
      <c r="V56" s="507"/>
      <c r="W56" s="508"/>
      <c r="X56" s="509"/>
      <c r="Y56" s="507"/>
      <c r="Z56" s="581"/>
      <c r="AA56" s="490"/>
      <c r="AB56" s="525"/>
      <c r="AC56" s="506"/>
      <c r="AD56" s="531"/>
      <c r="AE56" s="531"/>
      <c r="AF56" s="330"/>
      <c r="AG56" s="324"/>
      <c r="AH56" s="537"/>
      <c r="AI56" s="330"/>
      <c r="AJ56" s="587"/>
      <c r="AK56" s="324"/>
      <c r="AL56" s="92"/>
      <c r="AM56" s="164">
        <f t="shared" si="0"/>
        <v>0</v>
      </c>
      <c r="AN56" s="317">
        <f t="shared" si="1"/>
        <v>0</v>
      </c>
      <c r="AO56" s="88">
        <f t="shared" si="2"/>
        <v>0</v>
      </c>
      <c r="AP56" s="152">
        <f t="shared" si="3"/>
        <v>0</v>
      </c>
      <c r="AR56" s="24"/>
      <c r="AS56" s="24"/>
    </row>
    <row r="57" spans="1:45" ht="12" customHeight="1">
      <c r="A57" s="153"/>
      <c r="B57" s="36" t="str">
        <f>②国語!B57</f>
        <v>2-12</v>
      </c>
      <c r="C57" s="38">
        <v>1</v>
      </c>
      <c r="D57" s="390"/>
      <c r="E57" s="327"/>
      <c r="F57" s="327"/>
      <c r="G57" s="327"/>
      <c r="H57" s="333"/>
      <c r="I57" s="390"/>
      <c r="J57" s="327"/>
      <c r="K57" s="327"/>
      <c r="L57" s="327"/>
      <c r="M57" s="333"/>
      <c r="N57" s="390"/>
      <c r="O57" s="327"/>
      <c r="P57" s="327"/>
      <c r="Q57" s="465"/>
      <c r="R57" s="516"/>
      <c r="S57" s="491"/>
      <c r="T57" s="492"/>
      <c r="U57" s="493"/>
      <c r="V57" s="493"/>
      <c r="W57" s="494"/>
      <c r="X57" s="495"/>
      <c r="Y57" s="493"/>
      <c r="Z57" s="578"/>
      <c r="AA57" s="492"/>
      <c r="AB57" s="522"/>
      <c r="AC57" s="491"/>
      <c r="AD57" s="528"/>
      <c r="AE57" s="528"/>
      <c r="AF57" s="327"/>
      <c r="AG57" s="321"/>
      <c r="AH57" s="534"/>
      <c r="AI57" s="327"/>
      <c r="AJ57" s="584"/>
      <c r="AK57" s="321"/>
      <c r="AL57" s="60"/>
      <c r="AM57" s="164">
        <f t="shared" si="0"/>
        <v>0</v>
      </c>
      <c r="AN57" s="317">
        <f t="shared" si="1"/>
        <v>0</v>
      </c>
      <c r="AO57" s="88">
        <f t="shared" si="2"/>
        <v>0</v>
      </c>
      <c r="AP57" s="152">
        <f t="shared" si="3"/>
        <v>0</v>
      </c>
      <c r="AR57" s="24"/>
      <c r="AS57" s="24"/>
    </row>
    <row r="58" spans="1:45" ht="12" customHeight="1">
      <c r="A58" s="153"/>
      <c r="B58" s="36" t="str">
        <f>②国語!B58</f>
        <v>2-13</v>
      </c>
      <c r="C58" s="38">
        <v>0</v>
      </c>
      <c r="D58" s="390"/>
      <c r="E58" s="327"/>
      <c r="F58" s="327"/>
      <c r="G58" s="327"/>
      <c r="H58" s="333"/>
      <c r="I58" s="390"/>
      <c r="J58" s="327"/>
      <c r="K58" s="327"/>
      <c r="L58" s="327"/>
      <c r="M58" s="333"/>
      <c r="N58" s="390"/>
      <c r="O58" s="327"/>
      <c r="P58" s="327"/>
      <c r="Q58" s="465"/>
      <c r="R58" s="516"/>
      <c r="S58" s="491"/>
      <c r="T58" s="492"/>
      <c r="U58" s="493"/>
      <c r="V58" s="493"/>
      <c r="W58" s="494"/>
      <c r="X58" s="495"/>
      <c r="Y58" s="493"/>
      <c r="Z58" s="578"/>
      <c r="AA58" s="492"/>
      <c r="AB58" s="522"/>
      <c r="AC58" s="491"/>
      <c r="AD58" s="528"/>
      <c r="AE58" s="528"/>
      <c r="AF58" s="327"/>
      <c r="AG58" s="321"/>
      <c r="AH58" s="534"/>
      <c r="AI58" s="327"/>
      <c r="AJ58" s="584"/>
      <c r="AK58" s="321"/>
      <c r="AL58" s="60"/>
      <c r="AM58" s="164">
        <f t="shared" si="0"/>
        <v>0</v>
      </c>
      <c r="AN58" s="317">
        <f t="shared" si="1"/>
        <v>0</v>
      </c>
      <c r="AO58" s="88">
        <f t="shared" si="2"/>
        <v>0</v>
      </c>
      <c r="AP58" s="152">
        <f t="shared" si="3"/>
        <v>0</v>
      </c>
      <c r="AR58" s="24"/>
      <c r="AS58" s="24"/>
    </row>
    <row r="59" spans="1:45" ht="12" customHeight="1">
      <c r="A59" s="153"/>
      <c r="B59" s="36" t="str">
        <f>②国語!B59</f>
        <v>2-14</v>
      </c>
      <c r="C59" s="38">
        <v>1</v>
      </c>
      <c r="D59" s="390"/>
      <c r="E59" s="327"/>
      <c r="F59" s="327"/>
      <c r="G59" s="327"/>
      <c r="H59" s="333"/>
      <c r="I59" s="390"/>
      <c r="J59" s="327"/>
      <c r="K59" s="327"/>
      <c r="L59" s="327"/>
      <c r="M59" s="333"/>
      <c r="N59" s="390"/>
      <c r="O59" s="327"/>
      <c r="P59" s="327"/>
      <c r="Q59" s="465"/>
      <c r="R59" s="516"/>
      <c r="S59" s="491"/>
      <c r="T59" s="492"/>
      <c r="U59" s="493"/>
      <c r="V59" s="493"/>
      <c r="W59" s="494"/>
      <c r="X59" s="495"/>
      <c r="Y59" s="493"/>
      <c r="Z59" s="578"/>
      <c r="AA59" s="492"/>
      <c r="AB59" s="522"/>
      <c r="AC59" s="491"/>
      <c r="AD59" s="528"/>
      <c r="AE59" s="528"/>
      <c r="AF59" s="327"/>
      <c r="AG59" s="321"/>
      <c r="AH59" s="534"/>
      <c r="AI59" s="327"/>
      <c r="AJ59" s="584"/>
      <c r="AK59" s="321"/>
      <c r="AL59" s="60"/>
      <c r="AM59" s="164">
        <f t="shared" si="0"/>
        <v>0</v>
      </c>
      <c r="AN59" s="317">
        <f t="shared" si="1"/>
        <v>0</v>
      </c>
      <c r="AO59" s="88">
        <f t="shared" si="2"/>
        <v>0</v>
      </c>
      <c r="AP59" s="152">
        <f t="shared" si="3"/>
        <v>0</v>
      </c>
      <c r="AR59" s="24"/>
      <c r="AS59" s="24"/>
    </row>
    <row r="60" spans="1:45" ht="12" customHeight="1" thickBot="1">
      <c r="A60" s="154"/>
      <c r="B60" s="37" t="str">
        <f>②国語!B60</f>
        <v>2-15</v>
      </c>
      <c r="C60" s="46">
        <v>0</v>
      </c>
      <c r="D60" s="391"/>
      <c r="E60" s="328"/>
      <c r="F60" s="328"/>
      <c r="G60" s="328"/>
      <c r="H60" s="334"/>
      <c r="I60" s="391"/>
      <c r="J60" s="328"/>
      <c r="K60" s="328"/>
      <c r="L60" s="328"/>
      <c r="M60" s="334"/>
      <c r="N60" s="391"/>
      <c r="O60" s="328"/>
      <c r="P60" s="328"/>
      <c r="Q60" s="466"/>
      <c r="R60" s="517"/>
      <c r="S60" s="496"/>
      <c r="T60" s="497"/>
      <c r="U60" s="498"/>
      <c r="V60" s="498"/>
      <c r="W60" s="499"/>
      <c r="X60" s="500"/>
      <c r="Y60" s="498"/>
      <c r="Z60" s="579"/>
      <c r="AA60" s="497"/>
      <c r="AB60" s="523"/>
      <c r="AC60" s="496"/>
      <c r="AD60" s="529"/>
      <c r="AE60" s="529"/>
      <c r="AF60" s="328"/>
      <c r="AG60" s="322"/>
      <c r="AH60" s="535"/>
      <c r="AI60" s="328"/>
      <c r="AJ60" s="585"/>
      <c r="AK60" s="322"/>
      <c r="AL60" s="61"/>
      <c r="AM60" s="165">
        <f t="shared" si="0"/>
        <v>0</v>
      </c>
      <c r="AN60" s="318">
        <f t="shared" si="1"/>
        <v>0</v>
      </c>
      <c r="AO60" s="69">
        <f t="shared" si="2"/>
        <v>0</v>
      </c>
      <c r="AP60" s="155">
        <f t="shared" si="3"/>
        <v>0</v>
      </c>
      <c r="AR60" s="24"/>
      <c r="AS60" s="24"/>
    </row>
    <row r="61" spans="1:45" ht="12" customHeight="1">
      <c r="A61" s="156"/>
      <c r="B61" s="5" t="str">
        <f>②国語!B61</f>
        <v>2-16</v>
      </c>
      <c r="C61" s="33">
        <v>1</v>
      </c>
      <c r="D61" s="389"/>
      <c r="E61" s="326"/>
      <c r="F61" s="326"/>
      <c r="G61" s="326"/>
      <c r="H61" s="332"/>
      <c r="I61" s="389"/>
      <c r="J61" s="326"/>
      <c r="K61" s="326"/>
      <c r="L61" s="326"/>
      <c r="M61" s="332"/>
      <c r="N61" s="389"/>
      <c r="O61" s="326"/>
      <c r="P61" s="326"/>
      <c r="Q61" s="463"/>
      <c r="R61" s="515"/>
      <c r="S61" s="485"/>
      <c r="T61" s="486"/>
      <c r="U61" s="487"/>
      <c r="V61" s="487"/>
      <c r="W61" s="488"/>
      <c r="X61" s="489"/>
      <c r="Y61" s="487"/>
      <c r="Z61" s="577"/>
      <c r="AA61" s="486"/>
      <c r="AB61" s="521"/>
      <c r="AC61" s="485"/>
      <c r="AD61" s="527"/>
      <c r="AE61" s="527"/>
      <c r="AF61" s="326"/>
      <c r="AG61" s="320"/>
      <c r="AH61" s="533"/>
      <c r="AI61" s="326"/>
      <c r="AJ61" s="583"/>
      <c r="AK61" s="320"/>
      <c r="AL61" s="92"/>
      <c r="AM61" s="164">
        <f t="shared" si="0"/>
        <v>0</v>
      </c>
      <c r="AN61" s="317">
        <f t="shared" si="1"/>
        <v>0</v>
      </c>
      <c r="AO61" s="88">
        <f t="shared" si="2"/>
        <v>0</v>
      </c>
      <c r="AP61" s="152">
        <f t="shared" si="3"/>
        <v>0</v>
      </c>
      <c r="AR61" s="24"/>
      <c r="AS61" s="24"/>
    </row>
    <row r="62" spans="1:45" ht="12" customHeight="1">
      <c r="A62" s="153"/>
      <c r="B62" s="36" t="str">
        <f>②国語!B62</f>
        <v>2-17</v>
      </c>
      <c r="C62" s="38">
        <v>0</v>
      </c>
      <c r="D62" s="390"/>
      <c r="E62" s="327"/>
      <c r="F62" s="327"/>
      <c r="G62" s="327"/>
      <c r="H62" s="333"/>
      <c r="I62" s="390"/>
      <c r="J62" s="327"/>
      <c r="K62" s="327"/>
      <c r="L62" s="327"/>
      <c r="M62" s="333"/>
      <c r="N62" s="390"/>
      <c r="O62" s="327"/>
      <c r="P62" s="327"/>
      <c r="Q62" s="465"/>
      <c r="R62" s="516"/>
      <c r="S62" s="491"/>
      <c r="T62" s="492"/>
      <c r="U62" s="493"/>
      <c r="V62" s="493"/>
      <c r="W62" s="494"/>
      <c r="X62" s="495"/>
      <c r="Y62" s="493"/>
      <c r="Z62" s="578"/>
      <c r="AA62" s="492"/>
      <c r="AB62" s="522"/>
      <c r="AC62" s="491"/>
      <c r="AD62" s="528"/>
      <c r="AE62" s="528"/>
      <c r="AF62" s="327"/>
      <c r="AG62" s="321"/>
      <c r="AH62" s="534"/>
      <c r="AI62" s="327"/>
      <c r="AJ62" s="584"/>
      <c r="AK62" s="321"/>
      <c r="AL62" s="60"/>
      <c r="AM62" s="164">
        <f t="shared" si="0"/>
        <v>0</v>
      </c>
      <c r="AN62" s="317">
        <f t="shared" si="1"/>
        <v>0</v>
      </c>
      <c r="AO62" s="88">
        <f t="shared" si="2"/>
        <v>0</v>
      </c>
      <c r="AP62" s="152">
        <f t="shared" si="3"/>
        <v>0</v>
      </c>
      <c r="AR62" s="24"/>
      <c r="AS62" s="24"/>
    </row>
    <row r="63" spans="1:45" ht="12" customHeight="1">
      <c r="A63" s="153"/>
      <c r="B63" s="36" t="str">
        <f>②国語!B63</f>
        <v>2-18</v>
      </c>
      <c r="C63" s="38">
        <v>1</v>
      </c>
      <c r="D63" s="390"/>
      <c r="E63" s="327"/>
      <c r="F63" s="327"/>
      <c r="G63" s="327"/>
      <c r="H63" s="333"/>
      <c r="I63" s="390"/>
      <c r="J63" s="327"/>
      <c r="K63" s="327"/>
      <c r="L63" s="327"/>
      <c r="M63" s="333"/>
      <c r="N63" s="390"/>
      <c r="O63" s="327"/>
      <c r="P63" s="327"/>
      <c r="Q63" s="465"/>
      <c r="R63" s="516"/>
      <c r="S63" s="491"/>
      <c r="T63" s="492"/>
      <c r="U63" s="493"/>
      <c r="V63" s="493"/>
      <c r="W63" s="494"/>
      <c r="X63" s="495"/>
      <c r="Y63" s="493"/>
      <c r="Z63" s="578"/>
      <c r="AA63" s="492"/>
      <c r="AB63" s="522"/>
      <c r="AC63" s="491"/>
      <c r="AD63" s="528"/>
      <c r="AE63" s="528"/>
      <c r="AF63" s="327"/>
      <c r="AG63" s="321"/>
      <c r="AH63" s="534"/>
      <c r="AI63" s="327"/>
      <c r="AJ63" s="584"/>
      <c r="AK63" s="321"/>
      <c r="AL63" s="60"/>
      <c r="AM63" s="164">
        <f t="shared" si="0"/>
        <v>0</v>
      </c>
      <c r="AN63" s="317">
        <f t="shared" si="1"/>
        <v>0</v>
      </c>
      <c r="AO63" s="88">
        <f t="shared" si="2"/>
        <v>0</v>
      </c>
      <c r="AP63" s="152">
        <f t="shared" si="3"/>
        <v>0</v>
      </c>
      <c r="AR63" s="24"/>
      <c r="AS63" s="24"/>
    </row>
    <row r="64" spans="1:45" ht="12" customHeight="1">
      <c r="A64" s="153"/>
      <c r="B64" s="36" t="str">
        <f>②国語!B64</f>
        <v>2-19</v>
      </c>
      <c r="C64" s="38">
        <v>0</v>
      </c>
      <c r="D64" s="390"/>
      <c r="E64" s="327"/>
      <c r="F64" s="327"/>
      <c r="G64" s="327"/>
      <c r="H64" s="333"/>
      <c r="I64" s="390"/>
      <c r="J64" s="327"/>
      <c r="K64" s="327"/>
      <c r="L64" s="327"/>
      <c r="M64" s="333"/>
      <c r="N64" s="390"/>
      <c r="O64" s="327"/>
      <c r="P64" s="327"/>
      <c r="Q64" s="465"/>
      <c r="R64" s="516"/>
      <c r="S64" s="491"/>
      <c r="T64" s="492"/>
      <c r="U64" s="493"/>
      <c r="V64" s="493"/>
      <c r="W64" s="494"/>
      <c r="X64" s="495"/>
      <c r="Y64" s="493"/>
      <c r="Z64" s="578"/>
      <c r="AA64" s="492"/>
      <c r="AB64" s="522"/>
      <c r="AC64" s="491"/>
      <c r="AD64" s="528"/>
      <c r="AE64" s="528"/>
      <c r="AF64" s="327"/>
      <c r="AG64" s="321"/>
      <c r="AH64" s="534"/>
      <c r="AI64" s="327"/>
      <c r="AJ64" s="584"/>
      <c r="AK64" s="321"/>
      <c r="AL64" s="60"/>
      <c r="AM64" s="164">
        <f t="shared" si="0"/>
        <v>0</v>
      </c>
      <c r="AN64" s="317">
        <f t="shared" si="1"/>
        <v>0</v>
      </c>
      <c r="AO64" s="88">
        <f t="shared" si="2"/>
        <v>0</v>
      </c>
      <c r="AP64" s="152">
        <f t="shared" si="3"/>
        <v>0</v>
      </c>
      <c r="AR64" s="24"/>
      <c r="AS64" s="24"/>
    </row>
    <row r="65" spans="1:45" ht="12" customHeight="1" thickBot="1">
      <c r="A65" s="157"/>
      <c r="B65" s="6" t="str">
        <f>②国語!B65</f>
        <v>2-20</v>
      </c>
      <c r="C65" s="34">
        <v>1</v>
      </c>
      <c r="D65" s="392"/>
      <c r="E65" s="329"/>
      <c r="F65" s="329"/>
      <c r="G65" s="329"/>
      <c r="H65" s="335"/>
      <c r="I65" s="392"/>
      <c r="J65" s="329"/>
      <c r="K65" s="329"/>
      <c r="L65" s="329"/>
      <c r="M65" s="335"/>
      <c r="N65" s="392"/>
      <c r="O65" s="329"/>
      <c r="P65" s="329"/>
      <c r="Q65" s="467"/>
      <c r="R65" s="518"/>
      <c r="S65" s="501"/>
      <c r="T65" s="502"/>
      <c r="U65" s="503"/>
      <c r="V65" s="503"/>
      <c r="W65" s="504"/>
      <c r="X65" s="505"/>
      <c r="Y65" s="503"/>
      <c r="Z65" s="580"/>
      <c r="AA65" s="502"/>
      <c r="AB65" s="524"/>
      <c r="AC65" s="501"/>
      <c r="AD65" s="530"/>
      <c r="AE65" s="530"/>
      <c r="AF65" s="329"/>
      <c r="AG65" s="323"/>
      <c r="AH65" s="536"/>
      <c r="AI65" s="329"/>
      <c r="AJ65" s="586"/>
      <c r="AK65" s="323"/>
      <c r="AL65" s="62"/>
      <c r="AM65" s="166">
        <f t="shared" si="0"/>
        <v>0</v>
      </c>
      <c r="AN65" s="319">
        <f t="shared" si="1"/>
        <v>0</v>
      </c>
      <c r="AO65" s="67">
        <f t="shared" si="2"/>
        <v>0</v>
      </c>
      <c r="AP65" s="158">
        <f t="shared" si="3"/>
        <v>0</v>
      </c>
      <c r="AR65" s="24"/>
      <c r="AS65" s="24"/>
    </row>
    <row r="66" spans="1:45" ht="12" customHeight="1">
      <c r="A66" s="159"/>
      <c r="B66" s="4" t="str">
        <f>②国語!B66</f>
        <v>2-21</v>
      </c>
      <c r="C66" s="86">
        <v>0</v>
      </c>
      <c r="D66" s="393"/>
      <c r="E66" s="330"/>
      <c r="F66" s="330"/>
      <c r="G66" s="330"/>
      <c r="H66" s="336"/>
      <c r="I66" s="393"/>
      <c r="J66" s="330"/>
      <c r="K66" s="330"/>
      <c r="L66" s="330"/>
      <c r="M66" s="336"/>
      <c r="N66" s="393"/>
      <c r="O66" s="330"/>
      <c r="P66" s="330"/>
      <c r="Q66" s="464"/>
      <c r="R66" s="519"/>
      <c r="S66" s="506"/>
      <c r="T66" s="490"/>
      <c r="U66" s="507"/>
      <c r="V66" s="507"/>
      <c r="W66" s="508"/>
      <c r="X66" s="509"/>
      <c r="Y66" s="507"/>
      <c r="Z66" s="581"/>
      <c r="AA66" s="490"/>
      <c r="AB66" s="525"/>
      <c r="AC66" s="506"/>
      <c r="AD66" s="531"/>
      <c r="AE66" s="531"/>
      <c r="AF66" s="330"/>
      <c r="AG66" s="324"/>
      <c r="AH66" s="537"/>
      <c r="AI66" s="330"/>
      <c r="AJ66" s="587"/>
      <c r="AK66" s="324"/>
      <c r="AL66" s="92"/>
      <c r="AM66" s="164">
        <f t="shared" si="0"/>
        <v>0</v>
      </c>
      <c r="AN66" s="317">
        <f t="shared" si="1"/>
        <v>0</v>
      </c>
      <c r="AO66" s="88">
        <f t="shared" si="2"/>
        <v>0</v>
      </c>
      <c r="AP66" s="152">
        <f t="shared" si="3"/>
        <v>0</v>
      </c>
      <c r="AR66" s="24"/>
      <c r="AS66" s="24"/>
    </row>
    <row r="67" spans="1:45" ht="12" customHeight="1">
      <c r="A67" s="153"/>
      <c r="B67" s="36" t="str">
        <f>②国語!B67</f>
        <v>2-22</v>
      </c>
      <c r="C67" s="38">
        <v>1</v>
      </c>
      <c r="D67" s="390"/>
      <c r="E67" s="327"/>
      <c r="F67" s="327"/>
      <c r="G67" s="327"/>
      <c r="H67" s="333"/>
      <c r="I67" s="390"/>
      <c r="J67" s="327"/>
      <c r="K67" s="327"/>
      <c r="L67" s="327"/>
      <c r="M67" s="333"/>
      <c r="N67" s="390"/>
      <c r="O67" s="327"/>
      <c r="P67" s="327"/>
      <c r="Q67" s="465"/>
      <c r="R67" s="516"/>
      <c r="S67" s="491"/>
      <c r="T67" s="492"/>
      <c r="U67" s="493"/>
      <c r="V67" s="493"/>
      <c r="W67" s="494"/>
      <c r="X67" s="495"/>
      <c r="Y67" s="493"/>
      <c r="Z67" s="578"/>
      <c r="AA67" s="492"/>
      <c r="AB67" s="522"/>
      <c r="AC67" s="491"/>
      <c r="AD67" s="528"/>
      <c r="AE67" s="528"/>
      <c r="AF67" s="327"/>
      <c r="AG67" s="321"/>
      <c r="AH67" s="534"/>
      <c r="AI67" s="327"/>
      <c r="AJ67" s="584"/>
      <c r="AK67" s="321"/>
      <c r="AL67" s="60"/>
      <c r="AM67" s="164">
        <f t="shared" si="0"/>
        <v>0</v>
      </c>
      <c r="AN67" s="317">
        <f t="shared" si="1"/>
        <v>0</v>
      </c>
      <c r="AO67" s="88">
        <f t="shared" si="2"/>
        <v>0</v>
      </c>
      <c r="AP67" s="152">
        <f t="shared" si="3"/>
        <v>0</v>
      </c>
      <c r="AR67" s="24"/>
      <c r="AS67" s="24"/>
    </row>
    <row r="68" spans="1:45" ht="12" customHeight="1">
      <c r="A68" s="153"/>
      <c r="B68" s="36" t="str">
        <f>②国語!B68</f>
        <v>2-23</v>
      </c>
      <c r="C68" s="38">
        <v>0</v>
      </c>
      <c r="D68" s="390"/>
      <c r="E68" s="327"/>
      <c r="F68" s="327"/>
      <c r="G68" s="327"/>
      <c r="H68" s="333"/>
      <c r="I68" s="390"/>
      <c r="J68" s="327"/>
      <c r="K68" s="327"/>
      <c r="L68" s="327"/>
      <c r="M68" s="333"/>
      <c r="N68" s="390"/>
      <c r="O68" s="327"/>
      <c r="P68" s="327"/>
      <c r="Q68" s="465"/>
      <c r="R68" s="516"/>
      <c r="S68" s="491"/>
      <c r="T68" s="492"/>
      <c r="U68" s="493"/>
      <c r="V68" s="493"/>
      <c r="W68" s="494"/>
      <c r="X68" s="495"/>
      <c r="Y68" s="493"/>
      <c r="Z68" s="578"/>
      <c r="AA68" s="492"/>
      <c r="AB68" s="522"/>
      <c r="AC68" s="491"/>
      <c r="AD68" s="528"/>
      <c r="AE68" s="528"/>
      <c r="AF68" s="327"/>
      <c r="AG68" s="321"/>
      <c r="AH68" s="534"/>
      <c r="AI68" s="327"/>
      <c r="AJ68" s="584"/>
      <c r="AK68" s="321"/>
      <c r="AL68" s="60"/>
      <c r="AM68" s="164">
        <f t="shared" si="0"/>
        <v>0</v>
      </c>
      <c r="AN68" s="317">
        <f t="shared" si="1"/>
        <v>0</v>
      </c>
      <c r="AO68" s="88">
        <f t="shared" si="2"/>
        <v>0</v>
      </c>
      <c r="AP68" s="152">
        <f t="shared" si="3"/>
        <v>0</v>
      </c>
      <c r="AR68" s="24"/>
      <c r="AS68" s="52"/>
    </row>
    <row r="69" spans="1:45" ht="12" customHeight="1">
      <c r="A69" s="153"/>
      <c r="B69" s="36" t="str">
        <f>②国語!B69</f>
        <v>2-24</v>
      </c>
      <c r="C69" s="38">
        <v>1</v>
      </c>
      <c r="D69" s="390"/>
      <c r="E69" s="327"/>
      <c r="F69" s="327"/>
      <c r="G69" s="327"/>
      <c r="H69" s="333"/>
      <c r="I69" s="390"/>
      <c r="J69" s="327"/>
      <c r="K69" s="327"/>
      <c r="L69" s="327"/>
      <c r="M69" s="333"/>
      <c r="N69" s="390"/>
      <c r="O69" s="327"/>
      <c r="P69" s="327"/>
      <c r="Q69" s="465"/>
      <c r="R69" s="516"/>
      <c r="S69" s="491"/>
      <c r="T69" s="492"/>
      <c r="U69" s="493"/>
      <c r="V69" s="493"/>
      <c r="W69" s="494"/>
      <c r="X69" s="495"/>
      <c r="Y69" s="493"/>
      <c r="Z69" s="578"/>
      <c r="AA69" s="492"/>
      <c r="AB69" s="522"/>
      <c r="AC69" s="491"/>
      <c r="AD69" s="528"/>
      <c r="AE69" s="528"/>
      <c r="AF69" s="327"/>
      <c r="AG69" s="321"/>
      <c r="AH69" s="534"/>
      <c r="AI69" s="327"/>
      <c r="AJ69" s="584"/>
      <c r="AK69" s="321"/>
      <c r="AL69" s="60"/>
      <c r="AM69" s="164">
        <f t="shared" si="0"/>
        <v>0</v>
      </c>
      <c r="AN69" s="317">
        <f t="shared" si="1"/>
        <v>0</v>
      </c>
      <c r="AO69" s="88">
        <f t="shared" si="2"/>
        <v>0</v>
      </c>
      <c r="AP69" s="152">
        <f t="shared" si="3"/>
        <v>0</v>
      </c>
      <c r="AR69" s="3"/>
      <c r="AS69" s="3"/>
    </row>
    <row r="70" spans="1:45" ht="12" customHeight="1" thickBot="1">
      <c r="A70" s="154"/>
      <c r="B70" s="37" t="str">
        <f>②国語!B70</f>
        <v>2-25</v>
      </c>
      <c r="C70" s="46">
        <v>0</v>
      </c>
      <c r="D70" s="391"/>
      <c r="E70" s="328"/>
      <c r="F70" s="328"/>
      <c r="G70" s="328"/>
      <c r="H70" s="334"/>
      <c r="I70" s="391"/>
      <c r="J70" s="328"/>
      <c r="K70" s="328"/>
      <c r="L70" s="328"/>
      <c r="M70" s="334"/>
      <c r="N70" s="391"/>
      <c r="O70" s="328"/>
      <c r="P70" s="328"/>
      <c r="Q70" s="466"/>
      <c r="R70" s="517"/>
      <c r="S70" s="496"/>
      <c r="T70" s="497"/>
      <c r="U70" s="498"/>
      <c r="V70" s="498"/>
      <c r="W70" s="499"/>
      <c r="X70" s="500"/>
      <c r="Y70" s="498"/>
      <c r="Z70" s="579"/>
      <c r="AA70" s="497"/>
      <c r="AB70" s="523"/>
      <c r="AC70" s="496"/>
      <c r="AD70" s="529"/>
      <c r="AE70" s="529"/>
      <c r="AF70" s="328"/>
      <c r="AG70" s="322"/>
      <c r="AH70" s="535"/>
      <c r="AI70" s="328"/>
      <c r="AJ70" s="585"/>
      <c r="AK70" s="322"/>
      <c r="AL70" s="61"/>
      <c r="AM70" s="165">
        <f t="shared" si="0"/>
        <v>0</v>
      </c>
      <c r="AN70" s="318">
        <f t="shared" si="1"/>
        <v>0</v>
      </c>
      <c r="AO70" s="69">
        <f t="shared" si="2"/>
        <v>0</v>
      </c>
      <c r="AP70" s="155">
        <f t="shared" si="3"/>
        <v>0</v>
      </c>
    </row>
    <row r="71" spans="1:45" ht="12" customHeight="1">
      <c r="A71" s="156"/>
      <c r="B71" s="5" t="str">
        <f>②国語!B71</f>
        <v>2-26</v>
      </c>
      <c r="C71" s="33">
        <v>1</v>
      </c>
      <c r="D71" s="389"/>
      <c r="E71" s="326"/>
      <c r="F71" s="326"/>
      <c r="G71" s="326"/>
      <c r="H71" s="332"/>
      <c r="I71" s="389"/>
      <c r="J71" s="326"/>
      <c r="K71" s="326"/>
      <c r="L71" s="326"/>
      <c r="M71" s="332"/>
      <c r="N71" s="389"/>
      <c r="O71" s="326"/>
      <c r="P71" s="326"/>
      <c r="Q71" s="463"/>
      <c r="R71" s="515"/>
      <c r="S71" s="485"/>
      <c r="T71" s="486"/>
      <c r="U71" s="487"/>
      <c r="V71" s="487"/>
      <c r="W71" s="488"/>
      <c r="X71" s="489"/>
      <c r="Y71" s="487"/>
      <c r="Z71" s="577"/>
      <c r="AA71" s="486"/>
      <c r="AB71" s="521"/>
      <c r="AC71" s="485"/>
      <c r="AD71" s="527"/>
      <c r="AE71" s="527"/>
      <c r="AF71" s="326"/>
      <c r="AG71" s="320"/>
      <c r="AH71" s="533"/>
      <c r="AI71" s="326"/>
      <c r="AJ71" s="583"/>
      <c r="AK71" s="320"/>
      <c r="AL71" s="92"/>
      <c r="AM71" s="164">
        <f t="shared" ref="AM71:AM134" si="4">COUNTIF(D71:E71,1)*2+COUNTIF(F71:AK71,1)*3</f>
        <v>0</v>
      </c>
      <c r="AN71" s="317">
        <f t="shared" ref="AN71:AN134" si="5">COUNTIF(D71:E71,1)*2+COUNTIF(F71:P71,1)*3+COUNTIF(R71,1)*3+COUNTIF(U71:Z71,1)*3+COUNTIF(AF71,1)*3+COUNTIF(AI71,1)*3</f>
        <v>0</v>
      </c>
      <c r="AO71" s="88">
        <f t="shared" ref="AO71:AO134" si="6">COUNTIF(Q71,1)*3+COUNTIF(S71:T71,1)*3+COUNTIF(AA71:AE71,1)*3+COUNTIF(AG71:AH71,1)*3+COUNTIF(AJ71:AK71,1)*3</f>
        <v>0</v>
      </c>
      <c r="AP71" s="152">
        <f t="shared" ref="AP71:AP134" si="7">SUM(AN71:AO71)</f>
        <v>0</v>
      </c>
      <c r="AR71" s="3"/>
    </row>
    <row r="72" spans="1:45" ht="12" customHeight="1">
      <c r="A72" s="153"/>
      <c r="B72" s="36" t="str">
        <f>②国語!B72</f>
        <v>2-27</v>
      </c>
      <c r="C72" s="38">
        <v>0</v>
      </c>
      <c r="D72" s="390"/>
      <c r="E72" s="327"/>
      <c r="F72" s="327"/>
      <c r="G72" s="327"/>
      <c r="H72" s="333"/>
      <c r="I72" s="390"/>
      <c r="J72" s="327"/>
      <c r="K72" s="327"/>
      <c r="L72" s="327"/>
      <c r="M72" s="333"/>
      <c r="N72" s="390"/>
      <c r="O72" s="327"/>
      <c r="P72" s="327"/>
      <c r="Q72" s="465"/>
      <c r="R72" s="516"/>
      <c r="S72" s="491"/>
      <c r="T72" s="492"/>
      <c r="U72" s="493"/>
      <c r="V72" s="493"/>
      <c r="W72" s="494"/>
      <c r="X72" s="495"/>
      <c r="Y72" s="493"/>
      <c r="Z72" s="578"/>
      <c r="AA72" s="492"/>
      <c r="AB72" s="522"/>
      <c r="AC72" s="491"/>
      <c r="AD72" s="528"/>
      <c r="AE72" s="528"/>
      <c r="AF72" s="327"/>
      <c r="AG72" s="321"/>
      <c r="AH72" s="534"/>
      <c r="AI72" s="327"/>
      <c r="AJ72" s="584"/>
      <c r="AK72" s="321"/>
      <c r="AL72" s="60"/>
      <c r="AM72" s="164">
        <f t="shared" si="4"/>
        <v>0</v>
      </c>
      <c r="AN72" s="317">
        <f t="shared" si="5"/>
        <v>0</v>
      </c>
      <c r="AO72" s="88">
        <f t="shared" si="6"/>
        <v>0</v>
      </c>
      <c r="AP72" s="152">
        <f t="shared" si="7"/>
        <v>0</v>
      </c>
      <c r="AR72" s="7"/>
      <c r="AS72" s="7"/>
    </row>
    <row r="73" spans="1:45" ht="12" customHeight="1">
      <c r="A73" s="153"/>
      <c r="B73" s="36" t="str">
        <f>②国語!B73</f>
        <v>2-28</v>
      </c>
      <c r="C73" s="38">
        <v>1</v>
      </c>
      <c r="D73" s="390"/>
      <c r="E73" s="327"/>
      <c r="F73" s="327"/>
      <c r="G73" s="327"/>
      <c r="H73" s="333"/>
      <c r="I73" s="390"/>
      <c r="J73" s="327"/>
      <c r="K73" s="327"/>
      <c r="L73" s="327"/>
      <c r="M73" s="333"/>
      <c r="N73" s="390"/>
      <c r="O73" s="327"/>
      <c r="P73" s="327"/>
      <c r="Q73" s="465"/>
      <c r="R73" s="516"/>
      <c r="S73" s="491"/>
      <c r="T73" s="492"/>
      <c r="U73" s="493"/>
      <c r="V73" s="493"/>
      <c r="W73" s="494"/>
      <c r="X73" s="495"/>
      <c r="Y73" s="493"/>
      <c r="Z73" s="578"/>
      <c r="AA73" s="492"/>
      <c r="AB73" s="522"/>
      <c r="AC73" s="491"/>
      <c r="AD73" s="528"/>
      <c r="AE73" s="528"/>
      <c r="AF73" s="327"/>
      <c r="AG73" s="321"/>
      <c r="AH73" s="534"/>
      <c r="AI73" s="327"/>
      <c r="AJ73" s="584"/>
      <c r="AK73" s="321"/>
      <c r="AL73" s="60"/>
      <c r="AM73" s="164">
        <f t="shared" si="4"/>
        <v>0</v>
      </c>
      <c r="AN73" s="317">
        <f t="shared" si="5"/>
        <v>0</v>
      </c>
      <c r="AO73" s="88">
        <f t="shared" si="6"/>
        <v>0</v>
      </c>
      <c r="AP73" s="152">
        <f t="shared" si="7"/>
        <v>0</v>
      </c>
      <c r="AR73" s="7"/>
      <c r="AS73" s="7"/>
    </row>
    <row r="74" spans="1:45" ht="12" customHeight="1">
      <c r="A74" s="153"/>
      <c r="B74" s="36" t="str">
        <f>②国語!B74</f>
        <v>2-29</v>
      </c>
      <c r="C74" s="38">
        <v>0</v>
      </c>
      <c r="D74" s="390"/>
      <c r="E74" s="327"/>
      <c r="F74" s="327"/>
      <c r="G74" s="327"/>
      <c r="H74" s="333"/>
      <c r="I74" s="390"/>
      <c r="J74" s="327"/>
      <c r="K74" s="327"/>
      <c r="L74" s="327"/>
      <c r="M74" s="333"/>
      <c r="N74" s="390"/>
      <c r="O74" s="327"/>
      <c r="P74" s="327"/>
      <c r="Q74" s="465"/>
      <c r="R74" s="516"/>
      <c r="S74" s="491"/>
      <c r="T74" s="492"/>
      <c r="U74" s="493"/>
      <c r="V74" s="493"/>
      <c r="W74" s="494"/>
      <c r="X74" s="495"/>
      <c r="Y74" s="493"/>
      <c r="Z74" s="578"/>
      <c r="AA74" s="492"/>
      <c r="AB74" s="522"/>
      <c r="AC74" s="491"/>
      <c r="AD74" s="528"/>
      <c r="AE74" s="528"/>
      <c r="AF74" s="327"/>
      <c r="AG74" s="321"/>
      <c r="AH74" s="534"/>
      <c r="AI74" s="327"/>
      <c r="AJ74" s="584"/>
      <c r="AK74" s="321"/>
      <c r="AL74" s="60"/>
      <c r="AM74" s="164">
        <f t="shared" si="4"/>
        <v>0</v>
      </c>
      <c r="AN74" s="317">
        <f t="shared" si="5"/>
        <v>0</v>
      </c>
      <c r="AO74" s="88">
        <f t="shared" si="6"/>
        <v>0</v>
      </c>
      <c r="AP74" s="152">
        <f t="shared" si="7"/>
        <v>0</v>
      </c>
      <c r="AR74" s="7"/>
      <c r="AS74" s="7"/>
    </row>
    <row r="75" spans="1:45" ht="12" customHeight="1" thickBot="1">
      <c r="A75" s="157"/>
      <c r="B75" s="6" t="str">
        <f>②国語!B75</f>
        <v>2-30</v>
      </c>
      <c r="C75" s="34">
        <v>1</v>
      </c>
      <c r="D75" s="392"/>
      <c r="E75" s="329"/>
      <c r="F75" s="329"/>
      <c r="G75" s="329"/>
      <c r="H75" s="335"/>
      <c r="I75" s="392"/>
      <c r="J75" s="329"/>
      <c r="K75" s="329"/>
      <c r="L75" s="329"/>
      <c r="M75" s="335"/>
      <c r="N75" s="392"/>
      <c r="O75" s="329"/>
      <c r="P75" s="329"/>
      <c r="Q75" s="467"/>
      <c r="R75" s="518"/>
      <c r="S75" s="501"/>
      <c r="T75" s="502"/>
      <c r="U75" s="503"/>
      <c r="V75" s="503"/>
      <c r="W75" s="504"/>
      <c r="X75" s="505"/>
      <c r="Y75" s="503"/>
      <c r="Z75" s="580"/>
      <c r="AA75" s="502"/>
      <c r="AB75" s="524"/>
      <c r="AC75" s="501"/>
      <c r="AD75" s="530"/>
      <c r="AE75" s="530"/>
      <c r="AF75" s="329"/>
      <c r="AG75" s="323"/>
      <c r="AH75" s="536"/>
      <c r="AI75" s="329"/>
      <c r="AJ75" s="586"/>
      <c r="AK75" s="323"/>
      <c r="AL75" s="62"/>
      <c r="AM75" s="166">
        <f t="shared" si="4"/>
        <v>0</v>
      </c>
      <c r="AN75" s="319">
        <f t="shared" si="5"/>
        <v>0</v>
      </c>
      <c r="AO75" s="67">
        <f t="shared" si="6"/>
        <v>0</v>
      </c>
      <c r="AP75" s="158">
        <f t="shared" si="7"/>
        <v>0</v>
      </c>
    </row>
    <row r="76" spans="1:45" ht="12" customHeight="1">
      <c r="A76" s="159"/>
      <c r="B76" s="4" t="str">
        <f>②国語!B76</f>
        <v>2-31</v>
      </c>
      <c r="C76" s="160">
        <v>0</v>
      </c>
      <c r="D76" s="393"/>
      <c r="E76" s="330"/>
      <c r="F76" s="330"/>
      <c r="G76" s="330"/>
      <c r="H76" s="336"/>
      <c r="I76" s="393"/>
      <c r="J76" s="330"/>
      <c r="K76" s="330"/>
      <c r="L76" s="330"/>
      <c r="M76" s="336"/>
      <c r="N76" s="393"/>
      <c r="O76" s="330"/>
      <c r="P76" s="330"/>
      <c r="Q76" s="464"/>
      <c r="R76" s="519"/>
      <c r="S76" s="506"/>
      <c r="T76" s="490"/>
      <c r="U76" s="507"/>
      <c r="V76" s="507"/>
      <c r="W76" s="508"/>
      <c r="X76" s="509"/>
      <c r="Y76" s="507"/>
      <c r="Z76" s="581"/>
      <c r="AA76" s="490"/>
      <c r="AB76" s="525"/>
      <c r="AC76" s="506"/>
      <c r="AD76" s="531"/>
      <c r="AE76" s="531"/>
      <c r="AF76" s="330"/>
      <c r="AG76" s="324"/>
      <c r="AH76" s="537"/>
      <c r="AI76" s="330"/>
      <c r="AJ76" s="587"/>
      <c r="AK76" s="324"/>
      <c r="AL76" s="175"/>
      <c r="AM76" s="164">
        <f t="shared" si="4"/>
        <v>0</v>
      </c>
      <c r="AN76" s="317">
        <f t="shared" si="5"/>
        <v>0</v>
      </c>
      <c r="AO76" s="88">
        <f t="shared" si="6"/>
        <v>0</v>
      </c>
      <c r="AP76" s="152">
        <f t="shared" si="7"/>
        <v>0</v>
      </c>
    </row>
    <row r="77" spans="1:45" ht="12" customHeight="1">
      <c r="A77" s="153"/>
      <c r="B77" s="36" t="str">
        <f>②国語!B77</f>
        <v>2-32</v>
      </c>
      <c r="C77" s="38">
        <v>1</v>
      </c>
      <c r="D77" s="390"/>
      <c r="E77" s="327"/>
      <c r="F77" s="327"/>
      <c r="G77" s="327"/>
      <c r="H77" s="333"/>
      <c r="I77" s="390"/>
      <c r="J77" s="327"/>
      <c r="K77" s="327"/>
      <c r="L77" s="327"/>
      <c r="M77" s="333"/>
      <c r="N77" s="390"/>
      <c r="O77" s="327"/>
      <c r="P77" s="327"/>
      <c r="Q77" s="465"/>
      <c r="R77" s="516"/>
      <c r="S77" s="491"/>
      <c r="T77" s="492"/>
      <c r="U77" s="493"/>
      <c r="V77" s="493"/>
      <c r="W77" s="494"/>
      <c r="X77" s="495"/>
      <c r="Y77" s="493"/>
      <c r="Z77" s="578"/>
      <c r="AA77" s="492"/>
      <c r="AB77" s="522"/>
      <c r="AC77" s="491"/>
      <c r="AD77" s="528"/>
      <c r="AE77" s="528"/>
      <c r="AF77" s="327"/>
      <c r="AG77" s="321"/>
      <c r="AH77" s="534"/>
      <c r="AI77" s="327"/>
      <c r="AJ77" s="584"/>
      <c r="AK77" s="321"/>
      <c r="AL77" s="60"/>
      <c r="AM77" s="164">
        <f t="shared" si="4"/>
        <v>0</v>
      </c>
      <c r="AN77" s="317">
        <f t="shared" si="5"/>
        <v>0</v>
      </c>
      <c r="AO77" s="88">
        <f t="shared" si="6"/>
        <v>0</v>
      </c>
      <c r="AP77" s="152">
        <f t="shared" si="7"/>
        <v>0</v>
      </c>
    </row>
    <row r="78" spans="1:45" ht="12" customHeight="1">
      <c r="A78" s="153"/>
      <c r="B78" s="36" t="str">
        <f>②国語!B78</f>
        <v>2-33</v>
      </c>
      <c r="C78" s="38">
        <v>0</v>
      </c>
      <c r="D78" s="390"/>
      <c r="E78" s="327"/>
      <c r="F78" s="327"/>
      <c r="G78" s="327"/>
      <c r="H78" s="333"/>
      <c r="I78" s="390"/>
      <c r="J78" s="327"/>
      <c r="K78" s="327"/>
      <c r="L78" s="327"/>
      <c r="M78" s="333"/>
      <c r="N78" s="390"/>
      <c r="O78" s="327"/>
      <c r="P78" s="327"/>
      <c r="Q78" s="465"/>
      <c r="R78" s="516"/>
      <c r="S78" s="491"/>
      <c r="T78" s="492"/>
      <c r="U78" s="493"/>
      <c r="V78" s="493"/>
      <c r="W78" s="494"/>
      <c r="X78" s="495"/>
      <c r="Y78" s="493"/>
      <c r="Z78" s="578"/>
      <c r="AA78" s="492"/>
      <c r="AB78" s="522"/>
      <c r="AC78" s="491"/>
      <c r="AD78" s="528"/>
      <c r="AE78" s="528"/>
      <c r="AF78" s="327"/>
      <c r="AG78" s="321"/>
      <c r="AH78" s="534"/>
      <c r="AI78" s="327"/>
      <c r="AJ78" s="584"/>
      <c r="AK78" s="321"/>
      <c r="AL78" s="60"/>
      <c r="AM78" s="164">
        <f t="shared" si="4"/>
        <v>0</v>
      </c>
      <c r="AN78" s="317">
        <f t="shared" si="5"/>
        <v>0</v>
      </c>
      <c r="AO78" s="88">
        <f t="shared" si="6"/>
        <v>0</v>
      </c>
      <c r="AP78" s="152">
        <f t="shared" si="7"/>
        <v>0</v>
      </c>
    </row>
    <row r="79" spans="1:45" ht="12" customHeight="1">
      <c r="A79" s="153"/>
      <c r="B79" s="36" t="str">
        <f>②国語!B79</f>
        <v>2-34</v>
      </c>
      <c r="C79" s="38">
        <v>1</v>
      </c>
      <c r="D79" s="390"/>
      <c r="E79" s="327"/>
      <c r="F79" s="327"/>
      <c r="G79" s="327"/>
      <c r="H79" s="333"/>
      <c r="I79" s="390"/>
      <c r="J79" s="327"/>
      <c r="K79" s="327"/>
      <c r="L79" s="327"/>
      <c r="M79" s="333"/>
      <c r="N79" s="390"/>
      <c r="O79" s="327"/>
      <c r="P79" s="327"/>
      <c r="Q79" s="465"/>
      <c r="R79" s="516"/>
      <c r="S79" s="491"/>
      <c r="T79" s="492"/>
      <c r="U79" s="493"/>
      <c r="V79" s="493"/>
      <c r="W79" s="494"/>
      <c r="X79" s="495"/>
      <c r="Y79" s="493"/>
      <c r="Z79" s="578"/>
      <c r="AA79" s="492"/>
      <c r="AB79" s="522"/>
      <c r="AC79" s="491"/>
      <c r="AD79" s="528"/>
      <c r="AE79" s="528"/>
      <c r="AF79" s="327"/>
      <c r="AG79" s="321"/>
      <c r="AH79" s="534"/>
      <c r="AI79" s="327"/>
      <c r="AJ79" s="584"/>
      <c r="AK79" s="321"/>
      <c r="AL79" s="60"/>
      <c r="AM79" s="164">
        <f t="shared" si="4"/>
        <v>0</v>
      </c>
      <c r="AN79" s="317">
        <f t="shared" si="5"/>
        <v>0</v>
      </c>
      <c r="AO79" s="88">
        <f t="shared" si="6"/>
        <v>0</v>
      </c>
      <c r="AP79" s="152">
        <f t="shared" si="7"/>
        <v>0</v>
      </c>
    </row>
    <row r="80" spans="1:45" ht="12" customHeight="1" thickBot="1">
      <c r="A80" s="154"/>
      <c r="B80" s="37" t="str">
        <f>②国語!B80</f>
        <v>2-35</v>
      </c>
      <c r="C80" s="46">
        <v>0</v>
      </c>
      <c r="D80" s="391"/>
      <c r="E80" s="328"/>
      <c r="F80" s="328"/>
      <c r="G80" s="328"/>
      <c r="H80" s="334"/>
      <c r="I80" s="391"/>
      <c r="J80" s="328"/>
      <c r="K80" s="328"/>
      <c r="L80" s="328"/>
      <c r="M80" s="334"/>
      <c r="N80" s="391"/>
      <c r="O80" s="328"/>
      <c r="P80" s="328"/>
      <c r="Q80" s="466"/>
      <c r="R80" s="517"/>
      <c r="S80" s="496"/>
      <c r="T80" s="497"/>
      <c r="U80" s="498"/>
      <c r="V80" s="498"/>
      <c r="W80" s="499"/>
      <c r="X80" s="500"/>
      <c r="Y80" s="498"/>
      <c r="Z80" s="579"/>
      <c r="AA80" s="497"/>
      <c r="AB80" s="523"/>
      <c r="AC80" s="496"/>
      <c r="AD80" s="529"/>
      <c r="AE80" s="529"/>
      <c r="AF80" s="328"/>
      <c r="AG80" s="322"/>
      <c r="AH80" s="535"/>
      <c r="AI80" s="328"/>
      <c r="AJ80" s="585"/>
      <c r="AK80" s="322"/>
      <c r="AL80" s="61"/>
      <c r="AM80" s="165">
        <f t="shared" si="4"/>
        <v>0</v>
      </c>
      <c r="AN80" s="318">
        <f t="shared" si="5"/>
        <v>0</v>
      </c>
      <c r="AO80" s="69">
        <f t="shared" si="6"/>
        <v>0</v>
      </c>
      <c r="AP80" s="155">
        <f t="shared" si="7"/>
        <v>0</v>
      </c>
    </row>
    <row r="81" spans="1:45" ht="12" customHeight="1">
      <c r="A81" s="156"/>
      <c r="B81" s="5" t="str">
        <f>②国語!B81</f>
        <v>2-36</v>
      </c>
      <c r="C81" s="33">
        <v>1</v>
      </c>
      <c r="D81" s="389"/>
      <c r="E81" s="326"/>
      <c r="F81" s="326"/>
      <c r="G81" s="326"/>
      <c r="H81" s="332"/>
      <c r="I81" s="389"/>
      <c r="J81" s="326"/>
      <c r="K81" s="326"/>
      <c r="L81" s="326"/>
      <c r="M81" s="332"/>
      <c r="N81" s="389"/>
      <c r="O81" s="326"/>
      <c r="P81" s="326"/>
      <c r="Q81" s="463"/>
      <c r="R81" s="515"/>
      <c r="S81" s="485"/>
      <c r="T81" s="486"/>
      <c r="U81" s="487"/>
      <c r="V81" s="487"/>
      <c r="W81" s="488"/>
      <c r="X81" s="489"/>
      <c r="Y81" s="487"/>
      <c r="Z81" s="577"/>
      <c r="AA81" s="486"/>
      <c r="AB81" s="521"/>
      <c r="AC81" s="485"/>
      <c r="AD81" s="527"/>
      <c r="AE81" s="527"/>
      <c r="AF81" s="326"/>
      <c r="AG81" s="320"/>
      <c r="AH81" s="533"/>
      <c r="AI81" s="326"/>
      <c r="AJ81" s="583"/>
      <c r="AK81" s="320"/>
      <c r="AL81" s="92"/>
      <c r="AM81" s="164">
        <f t="shared" si="4"/>
        <v>0</v>
      </c>
      <c r="AN81" s="317">
        <f t="shared" si="5"/>
        <v>0</v>
      </c>
      <c r="AO81" s="88">
        <f t="shared" si="6"/>
        <v>0</v>
      </c>
      <c r="AP81" s="152">
        <f t="shared" si="7"/>
        <v>0</v>
      </c>
    </row>
    <row r="82" spans="1:45" ht="12" customHeight="1">
      <c r="A82" s="153"/>
      <c r="B82" s="36" t="str">
        <f>②国語!B82</f>
        <v>2-37</v>
      </c>
      <c r="C82" s="38">
        <v>0</v>
      </c>
      <c r="D82" s="390"/>
      <c r="E82" s="327"/>
      <c r="F82" s="327"/>
      <c r="G82" s="327"/>
      <c r="H82" s="333"/>
      <c r="I82" s="390"/>
      <c r="J82" s="327"/>
      <c r="K82" s="327"/>
      <c r="L82" s="327"/>
      <c r="M82" s="333"/>
      <c r="N82" s="390"/>
      <c r="O82" s="327"/>
      <c r="P82" s="327"/>
      <c r="Q82" s="465"/>
      <c r="R82" s="516"/>
      <c r="S82" s="491"/>
      <c r="T82" s="492"/>
      <c r="U82" s="493"/>
      <c r="V82" s="493"/>
      <c r="W82" s="494"/>
      <c r="X82" s="495"/>
      <c r="Y82" s="493"/>
      <c r="Z82" s="578"/>
      <c r="AA82" s="492"/>
      <c r="AB82" s="522"/>
      <c r="AC82" s="491"/>
      <c r="AD82" s="528"/>
      <c r="AE82" s="528"/>
      <c r="AF82" s="327"/>
      <c r="AG82" s="321"/>
      <c r="AH82" s="534"/>
      <c r="AI82" s="327"/>
      <c r="AJ82" s="584"/>
      <c r="AK82" s="321"/>
      <c r="AL82" s="60"/>
      <c r="AM82" s="164">
        <f t="shared" si="4"/>
        <v>0</v>
      </c>
      <c r="AN82" s="317">
        <f t="shared" si="5"/>
        <v>0</v>
      </c>
      <c r="AO82" s="88">
        <f t="shared" si="6"/>
        <v>0</v>
      </c>
      <c r="AP82" s="152">
        <f t="shared" si="7"/>
        <v>0</v>
      </c>
    </row>
    <row r="83" spans="1:45" ht="12" customHeight="1">
      <c r="A83" s="153"/>
      <c r="B83" s="36" t="str">
        <f>②国語!B83</f>
        <v>2-38</v>
      </c>
      <c r="C83" s="38">
        <v>1</v>
      </c>
      <c r="D83" s="390"/>
      <c r="E83" s="327"/>
      <c r="F83" s="327"/>
      <c r="G83" s="327"/>
      <c r="H83" s="333"/>
      <c r="I83" s="390"/>
      <c r="J83" s="327"/>
      <c r="K83" s="327"/>
      <c r="L83" s="327"/>
      <c r="M83" s="333"/>
      <c r="N83" s="390"/>
      <c r="O83" s="327"/>
      <c r="P83" s="327"/>
      <c r="Q83" s="465"/>
      <c r="R83" s="516"/>
      <c r="S83" s="491"/>
      <c r="T83" s="492"/>
      <c r="U83" s="493"/>
      <c r="V83" s="493"/>
      <c r="W83" s="494"/>
      <c r="X83" s="495"/>
      <c r="Y83" s="493"/>
      <c r="Z83" s="578"/>
      <c r="AA83" s="492"/>
      <c r="AB83" s="522"/>
      <c r="AC83" s="491"/>
      <c r="AD83" s="528"/>
      <c r="AE83" s="528"/>
      <c r="AF83" s="327"/>
      <c r="AG83" s="321"/>
      <c r="AH83" s="534"/>
      <c r="AI83" s="327"/>
      <c r="AJ83" s="584"/>
      <c r="AK83" s="321"/>
      <c r="AL83" s="60"/>
      <c r="AM83" s="164">
        <f t="shared" si="4"/>
        <v>0</v>
      </c>
      <c r="AN83" s="317">
        <f t="shared" si="5"/>
        <v>0</v>
      </c>
      <c r="AO83" s="88">
        <f t="shared" si="6"/>
        <v>0</v>
      </c>
      <c r="AP83" s="152">
        <f t="shared" si="7"/>
        <v>0</v>
      </c>
    </row>
    <row r="84" spans="1:45" ht="12" customHeight="1">
      <c r="A84" s="153"/>
      <c r="B84" s="36" t="str">
        <f>②国語!B84</f>
        <v>2-39</v>
      </c>
      <c r="C84" s="38">
        <v>0</v>
      </c>
      <c r="D84" s="390"/>
      <c r="E84" s="327"/>
      <c r="F84" s="327"/>
      <c r="G84" s="327"/>
      <c r="H84" s="333"/>
      <c r="I84" s="390"/>
      <c r="J84" s="327"/>
      <c r="K84" s="327"/>
      <c r="L84" s="327"/>
      <c r="M84" s="333"/>
      <c r="N84" s="390"/>
      <c r="O84" s="327"/>
      <c r="P84" s="327"/>
      <c r="Q84" s="465"/>
      <c r="R84" s="516"/>
      <c r="S84" s="491"/>
      <c r="T84" s="492"/>
      <c r="U84" s="493"/>
      <c r="V84" s="493"/>
      <c r="W84" s="494"/>
      <c r="X84" s="495"/>
      <c r="Y84" s="493"/>
      <c r="Z84" s="578"/>
      <c r="AA84" s="492"/>
      <c r="AB84" s="522"/>
      <c r="AC84" s="491"/>
      <c r="AD84" s="528"/>
      <c r="AE84" s="528"/>
      <c r="AF84" s="327"/>
      <c r="AG84" s="321"/>
      <c r="AH84" s="534"/>
      <c r="AI84" s="327"/>
      <c r="AJ84" s="584"/>
      <c r="AK84" s="321"/>
      <c r="AL84" s="60"/>
      <c r="AM84" s="164">
        <f t="shared" si="4"/>
        <v>0</v>
      </c>
      <c r="AN84" s="317">
        <f t="shared" si="5"/>
        <v>0</v>
      </c>
      <c r="AO84" s="88">
        <f t="shared" si="6"/>
        <v>0</v>
      </c>
      <c r="AP84" s="152">
        <f t="shared" si="7"/>
        <v>0</v>
      </c>
    </row>
    <row r="85" spans="1:45" ht="12" customHeight="1" thickBot="1">
      <c r="A85" s="157"/>
      <c r="B85" s="6" t="str">
        <f>②国語!B85</f>
        <v>2-40</v>
      </c>
      <c r="C85" s="34">
        <v>1</v>
      </c>
      <c r="D85" s="394"/>
      <c r="E85" s="331"/>
      <c r="F85" s="331"/>
      <c r="G85" s="331"/>
      <c r="H85" s="337"/>
      <c r="I85" s="394"/>
      <c r="J85" s="331"/>
      <c r="K85" s="331"/>
      <c r="L85" s="331"/>
      <c r="M85" s="337"/>
      <c r="N85" s="394"/>
      <c r="O85" s="331"/>
      <c r="P85" s="331"/>
      <c r="Q85" s="468"/>
      <c r="R85" s="520"/>
      <c r="S85" s="510"/>
      <c r="T85" s="511"/>
      <c r="U85" s="512"/>
      <c r="V85" s="512"/>
      <c r="W85" s="513"/>
      <c r="X85" s="514"/>
      <c r="Y85" s="512"/>
      <c r="Z85" s="582"/>
      <c r="AA85" s="511"/>
      <c r="AB85" s="526"/>
      <c r="AC85" s="510"/>
      <c r="AD85" s="532"/>
      <c r="AE85" s="532"/>
      <c r="AF85" s="331"/>
      <c r="AG85" s="325"/>
      <c r="AH85" s="538"/>
      <c r="AI85" s="331"/>
      <c r="AJ85" s="588"/>
      <c r="AK85" s="325"/>
      <c r="AL85" s="62"/>
      <c r="AM85" s="166">
        <f t="shared" si="4"/>
        <v>0</v>
      </c>
      <c r="AN85" s="319">
        <f t="shared" si="5"/>
        <v>0</v>
      </c>
      <c r="AO85" s="67">
        <f t="shared" si="6"/>
        <v>0</v>
      </c>
      <c r="AP85" s="158">
        <f t="shared" si="7"/>
        <v>0</v>
      </c>
    </row>
    <row r="86" spans="1:45" ht="12" customHeight="1">
      <c r="A86" s="151"/>
      <c r="B86" s="89" t="str">
        <f>②国語!B86</f>
        <v>3-01</v>
      </c>
      <c r="C86" s="86">
        <v>0</v>
      </c>
      <c r="D86" s="389"/>
      <c r="E86" s="326"/>
      <c r="F86" s="326"/>
      <c r="G86" s="326"/>
      <c r="H86" s="332"/>
      <c r="I86" s="389"/>
      <c r="J86" s="326"/>
      <c r="K86" s="326"/>
      <c r="L86" s="326"/>
      <c r="M86" s="332"/>
      <c r="N86" s="389"/>
      <c r="O86" s="326"/>
      <c r="P86" s="326"/>
      <c r="Q86" s="463"/>
      <c r="R86" s="515"/>
      <c r="S86" s="485"/>
      <c r="T86" s="486"/>
      <c r="U86" s="487"/>
      <c r="V86" s="487"/>
      <c r="W86" s="488"/>
      <c r="X86" s="489"/>
      <c r="Y86" s="487"/>
      <c r="Z86" s="577"/>
      <c r="AA86" s="490"/>
      <c r="AB86" s="521"/>
      <c r="AC86" s="485"/>
      <c r="AD86" s="527"/>
      <c r="AE86" s="527"/>
      <c r="AF86" s="326"/>
      <c r="AG86" s="320"/>
      <c r="AH86" s="533"/>
      <c r="AI86" s="330"/>
      <c r="AJ86" s="583"/>
      <c r="AK86" s="320"/>
      <c r="AL86" s="92"/>
      <c r="AM86" s="164">
        <f t="shared" si="4"/>
        <v>0</v>
      </c>
      <c r="AN86" s="317">
        <f t="shared" si="5"/>
        <v>0</v>
      </c>
      <c r="AO86" s="88">
        <f t="shared" si="6"/>
        <v>0</v>
      </c>
      <c r="AP86" s="152">
        <f t="shared" si="7"/>
        <v>0</v>
      </c>
      <c r="AR86" s="24"/>
      <c r="AS86" s="24"/>
    </row>
    <row r="87" spans="1:45" ht="12" customHeight="1">
      <c r="A87" s="153"/>
      <c r="B87" s="36" t="str">
        <f>②国語!B87</f>
        <v>3-02</v>
      </c>
      <c r="C87" s="38">
        <v>1</v>
      </c>
      <c r="D87" s="390"/>
      <c r="E87" s="327"/>
      <c r="F87" s="327"/>
      <c r="G87" s="327"/>
      <c r="H87" s="333"/>
      <c r="I87" s="390"/>
      <c r="J87" s="327"/>
      <c r="K87" s="327"/>
      <c r="L87" s="327"/>
      <c r="M87" s="333"/>
      <c r="N87" s="390"/>
      <c r="O87" s="327"/>
      <c r="P87" s="327"/>
      <c r="Q87" s="465"/>
      <c r="R87" s="516"/>
      <c r="S87" s="491"/>
      <c r="T87" s="492"/>
      <c r="U87" s="493"/>
      <c r="V87" s="493"/>
      <c r="W87" s="494"/>
      <c r="X87" s="495"/>
      <c r="Y87" s="493"/>
      <c r="Z87" s="578"/>
      <c r="AA87" s="492"/>
      <c r="AB87" s="522"/>
      <c r="AC87" s="491"/>
      <c r="AD87" s="528"/>
      <c r="AE87" s="528"/>
      <c r="AF87" s="327"/>
      <c r="AG87" s="321"/>
      <c r="AH87" s="534"/>
      <c r="AI87" s="327"/>
      <c r="AJ87" s="584"/>
      <c r="AK87" s="321"/>
      <c r="AL87" s="60"/>
      <c r="AM87" s="164">
        <f t="shared" si="4"/>
        <v>0</v>
      </c>
      <c r="AN87" s="317">
        <f t="shared" si="5"/>
        <v>0</v>
      </c>
      <c r="AO87" s="88">
        <f t="shared" si="6"/>
        <v>0</v>
      </c>
      <c r="AP87" s="152">
        <f t="shared" si="7"/>
        <v>0</v>
      </c>
      <c r="AR87" s="24"/>
      <c r="AS87" s="24"/>
    </row>
    <row r="88" spans="1:45" ht="12" customHeight="1">
      <c r="A88" s="153"/>
      <c r="B88" s="36" t="str">
        <f>②国語!B88</f>
        <v>3-03</v>
      </c>
      <c r="C88" s="38">
        <v>0</v>
      </c>
      <c r="D88" s="390"/>
      <c r="E88" s="327"/>
      <c r="F88" s="327"/>
      <c r="G88" s="327"/>
      <c r="H88" s="333"/>
      <c r="I88" s="390"/>
      <c r="J88" s="327"/>
      <c r="K88" s="327"/>
      <c r="L88" s="327"/>
      <c r="M88" s="333"/>
      <c r="N88" s="390"/>
      <c r="O88" s="327"/>
      <c r="P88" s="327"/>
      <c r="Q88" s="465"/>
      <c r="R88" s="516"/>
      <c r="S88" s="491"/>
      <c r="T88" s="492"/>
      <c r="U88" s="493"/>
      <c r="V88" s="493"/>
      <c r="W88" s="494"/>
      <c r="X88" s="495"/>
      <c r="Y88" s="493"/>
      <c r="Z88" s="578"/>
      <c r="AA88" s="492"/>
      <c r="AB88" s="522"/>
      <c r="AC88" s="491"/>
      <c r="AD88" s="528"/>
      <c r="AE88" s="528"/>
      <c r="AF88" s="327"/>
      <c r="AG88" s="321"/>
      <c r="AH88" s="534"/>
      <c r="AI88" s="327"/>
      <c r="AJ88" s="584"/>
      <c r="AK88" s="321"/>
      <c r="AL88" s="60"/>
      <c r="AM88" s="164">
        <f t="shared" si="4"/>
        <v>0</v>
      </c>
      <c r="AN88" s="317">
        <f t="shared" si="5"/>
        <v>0</v>
      </c>
      <c r="AO88" s="88">
        <f t="shared" si="6"/>
        <v>0</v>
      </c>
      <c r="AP88" s="152">
        <f t="shared" si="7"/>
        <v>0</v>
      </c>
      <c r="AR88" s="24"/>
      <c r="AS88" s="24"/>
    </row>
    <row r="89" spans="1:45" ht="12" customHeight="1">
      <c r="A89" s="153"/>
      <c r="B89" s="36" t="str">
        <f>②国語!B89</f>
        <v>3-04</v>
      </c>
      <c r="C89" s="38">
        <v>1</v>
      </c>
      <c r="D89" s="390"/>
      <c r="E89" s="327"/>
      <c r="F89" s="327"/>
      <c r="G89" s="327"/>
      <c r="H89" s="333"/>
      <c r="I89" s="390"/>
      <c r="J89" s="327"/>
      <c r="K89" s="327"/>
      <c r="L89" s="327"/>
      <c r="M89" s="333"/>
      <c r="N89" s="390"/>
      <c r="O89" s="327"/>
      <c r="P89" s="327"/>
      <c r="Q89" s="465"/>
      <c r="R89" s="516"/>
      <c r="S89" s="491"/>
      <c r="T89" s="492"/>
      <c r="U89" s="493"/>
      <c r="V89" s="493"/>
      <c r="W89" s="494"/>
      <c r="X89" s="495"/>
      <c r="Y89" s="493"/>
      <c r="Z89" s="578"/>
      <c r="AA89" s="492"/>
      <c r="AB89" s="522"/>
      <c r="AC89" s="491"/>
      <c r="AD89" s="528"/>
      <c r="AE89" s="528"/>
      <c r="AF89" s="327"/>
      <c r="AG89" s="321"/>
      <c r="AH89" s="534"/>
      <c r="AI89" s="327"/>
      <c r="AJ89" s="584"/>
      <c r="AK89" s="321"/>
      <c r="AL89" s="60"/>
      <c r="AM89" s="164">
        <f t="shared" si="4"/>
        <v>0</v>
      </c>
      <c r="AN89" s="317">
        <f t="shared" si="5"/>
        <v>0</v>
      </c>
      <c r="AO89" s="88">
        <f t="shared" si="6"/>
        <v>0</v>
      </c>
      <c r="AP89" s="152">
        <f t="shared" si="7"/>
        <v>0</v>
      </c>
      <c r="AR89" s="24"/>
      <c r="AS89" s="24"/>
    </row>
    <row r="90" spans="1:45" ht="12" customHeight="1" thickBot="1">
      <c r="A90" s="154"/>
      <c r="B90" s="37" t="str">
        <f>②国語!B90</f>
        <v>3-05</v>
      </c>
      <c r="C90" s="46">
        <v>0</v>
      </c>
      <c r="D90" s="391"/>
      <c r="E90" s="328"/>
      <c r="F90" s="328"/>
      <c r="G90" s="328"/>
      <c r="H90" s="334"/>
      <c r="I90" s="391"/>
      <c r="J90" s="328"/>
      <c r="K90" s="328"/>
      <c r="L90" s="328"/>
      <c r="M90" s="334"/>
      <c r="N90" s="391"/>
      <c r="O90" s="328"/>
      <c r="P90" s="328"/>
      <c r="Q90" s="466"/>
      <c r="R90" s="517"/>
      <c r="S90" s="496"/>
      <c r="T90" s="497"/>
      <c r="U90" s="498"/>
      <c r="V90" s="498"/>
      <c r="W90" s="499"/>
      <c r="X90" s="500"/>
      <c r="Y90" s="498"/>
      <c r="Z90" s="579"/>
      <c r="AA90" s="497"/>
      <c r="AB90" s="523"/>
      <c r="AC90" s="496"/>
      <c r="AD90" s="529"/>
      <c r="AE90" s="529"/>
      <c r="AF90" s="328"/>
      <c r="AG90" s="322"/>
      <c r="AH90" s="535"/>
      <c r="AI90" s="328"/>
      <c r="AJ90" s="585"/>
      <c r="AK90" s="322"/>
      <c r="AL90" s="61"/>
      <c r="AM90" s="165">
        <f t="shared" si="4"/>
        <v>0</v>
      </c>
      <c r="AN90" s="318">
        <f t="shared" si="5"/>
        <v>0</v>
      </c>
      <c r="AO90" s="69">
        <f t="shared" si="6"/>
        <v>0</v>
      </c>
      <c r="AP90" s="155">
        <f t="shared" si="7"/>
        <v>0</v>
      </c>
      <c r="AR90" s="24"/>
      <c r="AS90" s="24"/>
    </row>
    <row r="91" spans="1:45" ht="12" customHeight="1">
      <c r="A91" s="156"/>
      <c r="B91" s="5" t="str">
        <f>②国語!B91</f>
        <v>3-06</v>
      </c>
      <c r="C91" s="33">
        <v>1</v>
      </c>
      <c r="D91" s="389"/>
      <c r="E91" s="326"/>
      <c r="F91" s="326"/>
      <c r="G91" s="326"/>
      <c r="H91" s="332"/>
      <c r="I91" s="389"/>
      <c r="J91" s="326"/>
      <c r="K91" s="326"/>
      <c r="L91" s="326"/>
      <c r="M91" s="332"/>
      <c r="N91" s="389"/>
      <c r="O91" s="326"/>
      <c r="P91" s="326"/>
      <c r="Q91" s="463"/>
      <c r="R91" s="515"/>
      <c r="S91" s="485"/>
      <c r="T91" s="486"/>
      <c r="U91" s="487"/>
      <c r="V91" s="487"/>
      <c r="W91" s="488"/>
      <c r="X91" s="489"/>
      <c r="Y91" s="487"/>
      <c r="Z91" s="577"/>
      <c r="AA91" s="486"/>
      <c r="AB91" s="521"/>
      <c r="AC91" s="485"/>
      <c r="AD91" s="527"/>
      <c r="AE91" s="527"/>
      <c r="AF91" s="326"/>
      <c r="AG91" s="320"/>
      <c r="AH91" s="533"/>
      <c r="AI91" s="326"/>
      <c r="AJ91" s="583"/>
      <c r="AK91" s="320"/>
      <c r="AL91" s="92"/>
      <c r="AM91" s="164">
        <f t="shared" si="4"/>
        <v>0</v>
      </c>
      <c r="AN91" s="317">
        <f t="shared" si="5"/>
        <v>0</v>
      </c>
      <c r="AO91" s="88">
        <f t="shared" si="6"/>
        <v>0</v>
      </c>
      <c r="AP91" s="152">
        <f t="shared" si="7"/>
        <v>0</v>
      </c>
      <c r="AR91" s="24"/>
      <c r="AS91" s="24"/>
    </row>
    <row r="92" spans="1:45" ht="12" customHeight="1">
      <c r="A92" s="153"/>
      <c r="B92" s="36" t="str">
        <f>②国語!B92</f>
        <v>3-07</v>
      </c>
      <c r="C92" s="38">
        <v>0</v>
      </c>
      <c r="D92" s="390"/>
      <c r="E92" s="327"/>
      <c r="F92" s="327"/>
      <c r="G92" s="327"/>
      <c r="H92" s="333"/>
      <c r="I92" s="390"/>
      <c r="J92" s="327"/>
      <c r="K92" s="327"/>
      <c r="L92" s="327"/>
      <c r="M92" s="333"/>
      <c r="N92" s="390"/>
      <c r="O92" s="327"/>
      <c r="P92" s="327"/>
      <c r="Q92" s="465"/>
      <c r="R92" s="516"/>
      <c r="S92" s="491"/>
      <c r="T92" s="492"/>
      <c r="U92" s="493"/>
      <c r="V92" s="493"/>
      <c r="W92" s="494"/>
      <c r="X92" s="495"/>
      <c r="Y92" s="493"/>
      <c r="Z92" s="578"/>
      <c r="AA92" s="492"/>
      <c r="AB92" s="522"/>
      <c r="AC92" s="491"/>
      <c r="AD92" s="528"/>
      <c r="AE92" s="528"/>
      <c r="AF92" s="327"/>
      <c r="AG92" s="321"/>
      <c r="AH92" s="534"/>
      <c r="AI92" s="327"/>
      <c r="AJ92" s="584"/>
      <c r="AK92" s="321"/>
      <c r="AL92" s="60"/>
      <c r="AM92" s="164">
        <f t="shared" si="4"/>
        <v>0</v>
      </c>
      <c r="AN92" s="317">
        <f t="shared" si="5"/>
        <v>0</v>
      </c>
      <c r="AO92" s="88">
        <f t="shared" si="6"/>
        <v>0</v>
      </c>
      <c r="AP92" s="152">
        <f t="shared" si="7"/>
        <v>0</v>
      </c>
      <c r="AR92" s="24"/>
      <c r="AS92" s="24"/>
    </row>
    <row r="93" spans="1:45" ht="12" customHeight="1">
      <c r="A93" s="153"/>
      <c r="B93" s="36" t="str">
        <f>②国語!B93</f>
        <v>3-08</v>
      </c>
      <c r="C93" s="38">
        <v>1</v>
      </c>
      <c r="D93" s="390"/>
      <c r="E93" s="327"/>
      <c r="F93" s="327"/>
      <c r="G93" s="327"/>
      <c r="H93" s="333"/>
      <c r="I93" s="390"/>
      <c r="J93" s="327"/>
      <c r="K93" s="327"/>
      <c r="L93" s="327"/>
      <c r="M93" s="333"/>
      <c r="N93" s="390"/>
      <c r="O93" s="327"/>
      <c r="P93" s="327"/>
      <c r="Q93" s="465"/>
      <c r="R93" s="516"/>
      <c r="S93" s="491"/>
      <c r="T93" s="492"/>
      <c r="U93" s="493"/>
      <c r="V93" s="493"/>
      <c r="W93" s="494"/>
      <c r="X93" s="495"/>
      <c r="Y93" s="493"/>
      <c r="Z93" s="578"/>
      <c r="AA93" s="492"/>
      <c r="AB93" s="522"/>
      <c r="AC93" s="491"/>
      <c r="AD93" s="528"/>
      <c r="AE93" s="528"/>
      <c r="AF93" s="327"/>
      <c r="AG93" s="321"/>
      <c r="AH93" s="534"/>
      <c r="AI93" s="327"/>
      <c r="AJ93" s="584"/>
      <c r="AK93" s="321"/>
      <c r="AL93" s="60"/>
      <c r="AM93" s="164">
        <f t="shared" si="4"/>
        <v>0</v>
      </c>
      <c r="AN93" s="317">
        <f t="shared" si="5"/>
        <v>0</v>
      </c>
      <c r="AO93" s="88">
        <f t="shared" si="6"/>
        <v>0</v>
      </c>
      <c r="AP93" s="152">
        <f t="shared" si="7"/>
        <v>0</v>
      </c>
      <c r="AR93" s="24"/>
      <c r="AS93" s="24"/>
    </row>
    <row r="94" spans="1:45" ht="12" customHeight="1">
      <c r="A94" s="153"/>
      <c r="B94" s="36" t="str">
        <f>②国語!B94</f>
        <v>3-09</v>
      </c>
      <c r="C94" s="38">
        <v>0</v>
      </c>
      <c r="D94" s="390"/>
      <c r="E94" s="327"/>
      <c r="F94" s="327"/>
      <c r="G94" s="327"/>
      <c r="H94" s="333"/>
      <c r="I94" s="390"/>
      <c r="J94" s="327"/>
      <c r="K94" s="327"/>
      <c r="L94" s="327"/>
      <c r="M94" s="333"/>
      <c r="N94" s="390"/>
      <c r="O94" s="327"/>
      <c r="P94" s="327"/>
      <c r="Q94" s="465"/>
      <c r="R94" s="516"/>
      <c r="S94" s="491"/>
      <c r="T94" s="492"/>
      <c r="U94" s="493"/>
      <c r="V94" s="493"/>
      <c r="W94" s="494"/>
      <c r="X94" s="495"/>
      <c r="Y94" s="493"/>
      <c r="Z94" s="578"/>
      <c r="AA94" s="492"/>
      <c r="AB94" s="522"/>
      <c r="AC94" s="491"/>
      <c r="AD94" s="528"/>
      <c r="AE94" s="528"/>
      <c r="AF94" s="327"/>
      <c r="AG94" s="321"/>
      <c r="AH94" s="534"/>
      <c r="AI94" s="327"/>
      <c r="AJ94" s="584"/>
      <c r="AK94" s="321"/>
      <c r="AL94" s="60"/>
      <c r="AM94" s="164">
        <f t="shared" si="4"/>
        <v>0</v>
      </c>
      <c r="AN94" s="317">
        <f t="shared" si="5"/>
        <v>0</v>
      </c>
      <c r="AO94" s="88">
        <f t="shared" si="6"/>
        <v>0</v>
      </c>
      <c r="AP94" s="152">
        <f t="shared" si="7"/>
        <v>0</v>
      </c>
      <c r="AR94" s="24"/>
      <c r="AS94" s="24"/>
    </row>
    <row r="95" spans="1:45" ht="12" customHeight="1" thickBot="1">
      <c r="A95" s="157"/>
      <c r="B95" s="6" t="str">
        <f>②国語!B95</f>
        <v>3-10</v>
      </c>
      <c r="C95" s="34">
        <v>1</v>
      </c>
      <c r="D95" s="392"/>
      <c r="E95" s="329"/>
      <c r="F95" s="329"/>
      <c r="G95" s="329"/>
      <c r="H95" s="335"/>
      <c r="I95" s="392"/>
      <c r="J95" s="329"/>
      <c r="K95" s="329"/>
      <c r="L95" s="329"/>
      <c r="M95" s="335"/>
      <c r="N95" s="392"/>
      <c r="O95" s="329"/>
      <c r="P95" s="329"/>
      <c r="Q95" s="467"/>
      <c r="R95" s="518"/>
      <c r="S95" s="501"/>
      <c r="T95" s="502"/>
      <c r="U95" s="503"/>
      <c r="V95" s="503"/>
      <c r="W95" s="504"/>
      <c r="X95" s="505"/>
      <c r="Y95" s="503"/>
      <c r="Z95" s="580"/>
      <c r="AA95" s="502"/>
      <c r="AB95" s="524"/>
      <c r="AC95" s="501"/>
      <c r="AD95" s="530"/>
      <c r="AE95" s="530"/>
      <c r="AF95" s="329"/>
      <c r="AG95" s="323"/>
      <c r="AH95" s="536"/>
      <c r="AI95" s="329"/>
      <c r="AJ95" s="586"/>
      <c r="AK95" s="323"/>
      <c r="AL95" s="62"/>
      <c r="AM95" s="166">
        <f t="shared" si="4"/>
        <v>0</v>
      </c>
      <c r="AN95" s="319">
        <f t="shared" si="5"/>
        <v>0</v>
      </c>
      <c r="AO95" s="67">
        <f t="shared" si="6"/>
        <v>0</v>
      </c>
      <c r="AP95" s="158">
        <f t="shared" si="7"/>
        <v>0</v>
      </c>
      <c r="AR95" s="24"/>
      <c r="AS95" s="24"/>
    </row>
    <row r="96" spans="1:45" ht="12" customHeight="1">
      <c r="A96" s="159"/>
      <c r="B96" s="4" t="str">
        <f>②国語!B96</f>
        <v>3-11</v>
      </c>
      <c r="C96" s="86">
        <v>0</v>
      </c>
      <c r="D96" s="393"/>
      <c r="E96" s="330"/>
      <c r="F96" s="330"/>
      <c r="G96" s="330"/>
      <c r="H96" s="336"/>
      <c r="I96" s="393"/>
      <c r="J96" s="330"/>
      <c r="K96" s="330"/>
      <c r="L96" s="330"/>
      <c r="M96" s="336"/>
      <c r="N96" s="393"/>
      <c r="O96" s="330"/>
      <c r="P96" s="330"/>
      <c r="Q96" s="464"/>
      <c r="R96" s="519"/>
      <c r="S96" s="506"/>
      <c r="T96" s="490"/>
      <c r="U96" s="507"/>
      <c r="V96" s="507"/>
      <c r="W96" s="508"/>
      <c r="X96" s="509"/>
      <c r="Y96" s="507"/>
      <c r="Z96" s="581"/>
      <c r="AA96" s="490"/>
      <c r="AB96" s="525"/>
      <c r="AC96" s="506"/>
      <c r="AD96" s="531"/>
      <c r="AE96" s="531"/>
      <c r="AF96" s="330"/>
      <c r="AG96" s="324"/>
      <c r="AH96" s="537"/>
      <c r="AI96" s="330"/>
      <c r="AJ96" s="587"/>
      <c r="AK96" s="324"/>
      <c r="AL96" s="92"/>
      <c r="AM96" s="164">
        <f t="shared" si="4"/>
        <v>0</v>
      </c>
      <c r="AN96" s="317">
        <f t="shared" si="5"/>
        <v>0</v>
      </c>
      <c r="AO96" s="88">
        <f t="shared" si="6"/>
        <v>0</v>
      </c>
      <c r="AP96" s="152">
        <f t="shared" si="7"/>
        <v>0</v>
      </c>
      <c r="AR96" s="24"/>
      <c r="AS96" s="24"/>
    </row>
    <row r="97" spans="1:45" ht="12" customHeight="1">
      <c r="A97" s="153"/>
      <c r="B97" s="36" t="str">
        <f>②国語!B97</f>
        <v>3-12</v>
      </c>
      <c r="C97" s="38">
        <v>1</v>
      </c>
      <c r="D97" s="390"/>
      <c r="E97" s="327"/>
      <c r="F97" s="327"/>
      <c r="G97" s="327"/>
      <c r="H97" s="333"/>
      <c r="I97" s="390"/>
      <c r="J97" s="327"/>
      <c r="K97" s="327"/>
      <c r="L97" s="327"/>
      <c r="M97" s="333"/>
      <c r="N97" s="390"/>
      <c r="O97" s="327"/>
      <c r="P97" s="327"/>
      <c r="Q97" s="465"/>
      <c r="R97" s="516"/>
      <c r="S97" s="491"/>
      <c r="T97" s="492"/>
      <c r="U97" s="493"/>
      <c r="V97" s="493"/>
      <c r="W97" s="494"/>
      <c r="X97" s="495"/>
      <c r="Y97" s="493"/>
      <c r="Z97" s="578"/>
      <c r="AA97" s="492"/>
      <c r="AB97" s="522"/>
      <c r="AC97" s="491"/>
      <c r="AD97" s="528"/>
      <c r="AE97" s="528"/>
      <c r="AF97" s="327"/>
      <c r="AG97" s="321"/>
      <c r="AH97" s="534"/>
      <c r="AI97" s="327"/>
      <c r="AJ97" s="584"/>
      <c r="AK97" s="321"/>
      <c r="AL97" s="60"/>
      <c r="AM97" s="164">
        <f t="shared" si="4"/>
        <v>0</v>
      </c>
      <c r="AN97" s="317">
        <f t="shared" si="5"/>
        <v>0</v>
      </c>
      <c r="AO97" s="88">
        <f t="shared" si="6"/>
        <v>0</v>
      </c>
      <c r="AP97" s="152">
        <f t="shared" si="7"/>
        <v>0</v>
      </c>
      <c r="AR97" s="24"/>
      <c r="AS97" s="24"/>
    </row>
    <row r="98" spans="1:45" ht="12" customHeight="1">
      <c r="A98" s="153"/>
      <c r="B98" s="36" t="str">
        <f>②国語!B98</f>
        <v>3-13</v>
      </c>
      <c r="C98" s="38">
        <v>0</v>
      </c>
      <c r="D98" s="390"/>
      <c r="E98" s="327"/>
      <c r="F98" s="327"/>
      <c r="G98" s="327"/>
      <c r="H98" s="333"/>
      <c r="I98" s="390"/>
      <c r="J98" s="327"/>
      <c r="K98" s="327"/>
      <c r="L98" s="327"/>
      <c r="M98" s="333"/>
      <c r="N98" s="390"/>
      <c r="O98" s="327"/>
      <c r="P98" s="327"/>
      <c r="Q98" s="465"/>
      <c r="R98" s="516"/>
      <c r="S98" s="491"/>
      <c r="T98" s="492"/>
      <c r="U98" s="493"/>
      <c r="V98" s="493"/>
      <c r="W98" s="494"/>
      <c r="X98" s="495"/>
      <c r="Y98" s="493"/>
      <c r="Z98" s="578"/>
      <c r="AA98" s="492"/>
      <c r="AB98" s="522"/>
      <c r="AC98" s="491"/>
      <c r="AD98" s="528"/>
      <c r="AE98" s="528"/>
      <c r="AF98" s="327"/>
      <c r="AG98" s="321"/>
      <c r="AH98" s="534"/>
      <c r="AI98" s="327"/>
      <c r="AJ98" s="584"/>
      <c r="AK98" s="321"/>
      <c r="AL98" s="60"/>
      <c r="AM98" s="164">
        <f t="shared" si="4"/>
        <v>0</v>
      </c>
      <c r="AN98" s="317">
        <f t="shared" si="5"/>
        <v>0</v>
      </c>
      <c r="AO98" s="88">
        <f t="shared" si="6"/>
        <v>0</v>
      </c>
      <c r="AP98" s="152">
        <f t="shared" si="7"/>
        <v>0</v>
      </c>
      <c r="AR98" s="24"/>
      <c r="AS98" s="24"/>
    </row>
    <row r="99" spans="1:45" ht="12" customHeight="1">
      <c r="A99" s="153"/>
      <c r="B99" s="36" t="str">
        <f>②国語!B99</f>
        <v>3-14</v>
      </c>
      <c r="C99" s="38">
        <v>1</v>
      </c>
      <c r="D99" s="390"/>
      <c r="E99" s="327"/>
      <c r="F99" s="327"/>
      <c r="G99" s="327"/>
      <c r="H99" s="333"/>
      <c r="I99" s="390"/>
      <c r="J99" s="327"/>
      <c r="K99" s="327"/>
      <c r="L99" s="327"/>
      <c r="M99" s="333"/>
      <c r="N99" s="390"/>
      <c r="O99" s="327"/>
      <c r="P99" s="327"/>
      <c r="Q99" s="465"/>
      <c r="R99" s="516"/>
      <c r="S99" s="491"/>
      <c r="T99" s="492"/>
      <c r="U99" s="493"/>
      <c r="V99" s="493"/>
      <c r="W99" s="494"/>
      <c r="X99" s="495"/>
      <c r="Y99" s="493"/>
      <c r="Z99" s="578"/>
      <c r="AA99" s="492"/>
      <c r="AB99" s="522"/>
      <c r="AC99" s="491"/>
      <c r="AD99" s="528"/>
      <c r="AE99" s="528"/>
      <c r="AF99" s="327"/>
      <c r="AG99" s="321"/>
      <c r="AH99" s="534"/>
      <c r="AI99" s="327"/>
      <c r="AJ99" s="584"/>
      <c r="AK99" s="321"/>
      <c r="AL99" s="60"/>
      <c r="AM99" s="164">
        <f t="shared" si="4"/>
        <v>0</v>
      </c>
      <c r="AN99" s="317">
        <f t="shared" si="5"/>
        <v>0</v>
      </c>
      <c r="AO99" s="88">
        <f t="shared" si="6"/>
        <v>0</v>
      </c>
      <c r="AP99" s="152">
        <f t="shared" si="7"/>
        <v>0</v>
      </c>
      <c r="AR99" s="24"/>
      <c r="AS99" s="24"/>
    </row>
    <row r="100" spans="1:45" ht="12" customHeight="1" thickBot="1">
      <c r="A100" s="154"/>
      <c r="B100" s="37" t="str">
        <f>②国語!B100</f>
        <v>3-15</v>
      </c>
      <c r="C100" s="46">
        <v>0</v>
      </c>
      <c r="D100" s="391"/>
      <c r="E100" s="328"/>
      <c r="F100" s="328"/>
      <c r="G100" s="328"/>
      <c r="H100" s="334"/>
      <c r="I100" s="391"/>
      <c r="J100" s="328"/>
      <c r="K100" s="328"/>
      <c r="L100" s="328"/>
      <c r="M100" s="334"/>
      <c r="N100" s="391"/>
      <c r="O100" s="328"/>
      <c r="P100" s="328"/>
      <c r="Q100" s="466"/>
      <c r="R100" s="517"/>
      <c r="S100" s="496"/>
      <c r="T100" s="497"/>
      <c r="U100" s="498"/>
      <c r="V100" s="498"/>
      <c r="W100" s="499"/>
      <c r="X100" s="500"/>
      <c r="Y100" s="498"/>
      <c r="Z100" s="579"/>
      <c r="AA100" s="497"/>
      <c r="AB100" s="523"/>
      <c r="AC100" s="496"/>
      <c r="AD100" s="529"/>
      <c r="AE100" s="529"/>
      <c r="AF100" s="328"/>
      <c r="AG100" s="322"/>
      <c r="AH100" s="535"/>
      <c r="AI100" s="328"/>
      <c r="AJ100" s="585"/>
      <c r="AK100" s="322"/>
      <c r="AL100" s="61"/>
      <c r="AM100" s="165">
        <f t="shared" si="4"/>
        <v>0</v>
      </c>
      <c r="AN100" s="318">
        <f t="shared" si="5"/>
        <v>0</v>
      </c>
      <c r="AO100" s="69">
        <f t="shared" si="6"/>
        <v>0</v>
      </c>
      <c r="AP100" s="155">
        <f t="shared" si="7"/>
        <v>0</v>
      </c>
      <c r="AR100" s="24"/>
      <c r="AS100" s="24"/>
    </row>
    <row r="101" spans="1:45" ht="12" customHeight="1">
      <c r="A101" s="156"/>
      <c r="B101" s="5" t="str">
        <f>②国語!B101</f>
        <v>3-16</v>
      </c>
      <c r="C101" s="33">
        <v>1</v>
      </c>
      <c r="D101" s="389"/>
      <c r="E101" s="326"/>
      <c r="F101" s="326"/>
      <c r="G101" s="326"/>
      <c r="H101" s="332"/>
      <c r="I101" s="389"/>
      <c r="J101" s="326"/>
      <c r="K101" s="326"/>
      <c r="L101" s="326"/>
      <c r="M101" s="332"/>
      <c r="N101" s="389"/>
      <c r="O101" s="326"/>
      <c r="P101" s="326"/>
      <c r="Q101" s="463"/>
      <c r="R101" s="515"/>
      <c r="S101" s="485"/>
      <c r="T101" s="486"/>
      <c r="U101" s="487"/>
      <c r="V101" s="487"/>
      <c r="W101" s="488"/>
      <c r="X101" s="489"/>
      <c r="Y101" s="487"/>
      <c r="Z101" s="577"/>
      <c r="AA101" s="486"/>
      <c r="AB101" s="521"/>
      <c r="AC101" s="485"/>
      <c r="AD101" s="527"/>
      <c r="AE101" s="527"/>
      <c r="AF101" s="326"/>
      <c r="AG101" s="320"/>
      <c r="AH101" s="533"/>
      <c r="AI101" s="326"/>
      <c r="AJ101" s="583"/>
      <c r="AK101" s="320"/>
      <c r="AL101" s="92"/>
      <c r="AM101" s="164">
        <f t="shared" si="4"/>
        <v>0</v>
      </c>
      <c r="AN101" s="317">
        <f t="shared" si="5"/>
        <v>0</v>
      </c>
      <c r="AO101" s="88">
        <f t="shared" si="6"/>
        <v>0</v>
      </c>
      <c r="AP101" s="152">
        <f t="shared" si="7"/>
        <v>0</v>
      </c>
      <c r="AR101" s="24"/>
      <c r="AS101" s="24"/>
    </row>
    <row r="102" spans="1:45" ht="12" customHeight="1">
      <c r="A102" s="153"/>
      <c r="B102" s="36" t="str">
        <f>②国語!B102</f>
        <v>3-17</v>
      </c>
      <c r="C102" s="38">
        <v>0</v>
      </c>
      <c r="D102" s="390"/>
      <c r="E102" s="327"/>
      <c r="F102" s="327"/>
      <c r="G102" s="327"/>
      <c r="H102" s="333"/>
      <c r="I102" s="390"/>
      <c r="J102" s="327"/>
      <c r="K102" s="327"/>
      <c r="L102" s="327"/>
      <c r="M102" s="333"/>
      <c r="N102" s="390"/>
      <c r="O102" s="327"/>
      <c r="P102" s="327"/>
      <c r="Q102" s="465"/>
      <c r="R102" s="516"/>
      <c r="S102" s="491"/>
      <c r="T102" s="492"/>
      <c r="U102" s="493"/>
      <c r="V102" s="493"/>
      <c r="W102" s="494"/>
      <c r="X102" s="495"/>
      <c r="Y102" s="493"/>
      <c r="Z102" s="578"/>
      <c r="AA102" s="492"/>
      <c r="AB102" s="522"/>
      <c r="AC102" s="491"/>
      <c r="AD102" s="528"/>
      <c r="AE102" s="528"/>
      <c r="AF102" s="327"/>
      <c r="AG102" s="321"/>
      <c r="AH102" s="534"/>
      <c r="AI102" s="327"/>
      <c r="AJ102" s="584"/>
      <c r="AK102" s="321"/>
      <c r="AL102" s="60"/>
      <c r="AM102" s="164">
        <f t="shared" si="4"/>
        <v>0</v>
      </c>
      <c r="AN102" s="317">
        <f t="shared" si="5"/>
        <v>0</v>
      </c>
      <c r="AO102" s="88">
        <f t="shared" si="6"/>
        <v>0</v>
      </c>
      <c r="AP102" s="152">
        <f t="shared" si="7"/>
        <v>0</v>
      </c>
      <c r="AR102" s="24"/>
      <c r="AS102" s="24"/>
    </row>
    <row r="103" spans="1:45" ht="12" customHeight="1">
      <c r="A103" s="153"/>
      <c r="B103" s="36" t="str">
        <f>②国語!B103</f>
        <v>3-18</v>
      </c>
      <c r="C103" s="38">
        <v>1</v>
      </c>
      <c r="D103" s="390"/>
      <c r="E103" s="327"/>
      <c r="F103" s="327"/>
      <c r="G103" s="327"/>
      <c r="H103" s="333"/>
      <c r="I103" s="390"/>
      <c r="J103" s="327"/>
      <c r="K103" s="327"/>
      <c r="L103" s="327"/>
      <c r="M103" s="333"/>
      <c r="N103" s="390"/>
      <c r="O103" s="327"/>
      <c r="P103" s="327"/>
      <c r="Q103" s="465"/>
      <c r="R103" s="516"/>
      <c r="S103" s="491"/>
      <c r="T103" s="492"/>
      <c r="U103" s="493"/>
      <c r="V103" s="493"/>
      <c r="W103" s="494"/>
      <c r="X103" s="495"/>
      <c r="Y103" s="493"/>
      <c r="Z103" s="578"/>
      <c r="AA103" s="492"/>
      <c r="AB103" s="522"/>
      <c r="AC103" s="491"/>
      <c r="AD103" s="528"/>
      <c r="AE103" s="528"/>
      <c r="AF103" s="327"/>
      <c r="AG103" s="321"/>
      <c r="AH103" s="534"/>
      <c r="AI103" s="327"/>
      <c r="AJ103" s="584"/>
      <c r="AK103" s="321"/>
      <c r="AL103" s="60"/>
      <c r="AM103" s="164">
        <f t="shared" si="4"/>
        <v>0</v>
      </c>
      <c r="AN103" s="317">
        <f t="shared" si="5"/>
        <v>0</v>
      </c>
      <c r="AO103" s="88">
        <f t="shared" si="6"/>
        <v>0</v>
      </c>
      <c r="AP103" s="152">
        <f t="shared" si="7"/>
        <v>0</v>
      </c>
      <c r="AR103" s="24"/>
      <c r="AS103" s="24"/>
    </row>
    <row r="104" spans="1:45" ht="12" customHeight="1">
      <c r="A104" s="153"/>
      <c r="B104" s="36" t="str">
        <f>②国語!B104</f>
        <v>3-19</v>
      </c>
      <c r="C104" s="38">
        <v>0</v>
      </c>
      <c r="D104" s="390"/>
      <c r="E104" s="327"/>
      <c r="F104" s="327"/>
      <c r="G104" s="327"/>
      <c r="H104" s="333"/>
      <c r="I104" s="390"/>
      <c r="J104" s="327"/>
      <c r="K104" s="327"/>
      <c r="L104" s="327"/>
      <c r="M104" s="333"/>
      <c r="N104" s="390"/>
      <c r="O104" s="327"/>
      <c r="P104" s="327"/>
      <c r="Q104" s="465"/>
      <c r="R104" s="516"/>
      <c r="S104" s="491"/>
      <c r="T104" s="492"/>
      <c r="U104" s="493"/>
      <c r="V104" s="493"/>
      <c r="W104" s="494"/>
      <c r="X104" s="495"/>
      <c r="Y104" s="493"/>
      <c r="Z104" s="578"/>
      <c r="AA104" s="492"/>
      <c r="AB104" s="522"/>
      <c r="AC104" s="491"/>
      <c r="AD104" s="528"/>
      <c r="AE104" s="528"/>
      <c r="AF104" s="327"/>
      <c r="AG104" s="321"/>
      <c r="AH104" s="534"/>
      <c r="AI104" s="327"/>
      <c r="AJ104" s="584"/>
      <c r="AK104" s="321"/>
      <c r="AL104" s="60"/>
      <c r="AM104" s="164">
        <f t="shared" si="4"/>
        <v>0</v>
      </c>
      <c r="AN104" s="317">
        <f t="shared" si="5"/>
        <v>0</v>
      </c>
      <c r="AO104" s="88">
        <f t="shared" si="6"/>
        <v>0</v>
      </c>
      <c r="AP104" s="152">
        <f t="shared" si="7"/>
        <v>0</v>
      </c>
      <c r="AR104" s="24"/>
      <c r="AS104" s="24"/>
    </row>
    <row r="105" spans="1:45" ht="12" customHeight="1" thickBot="1">
      <c r="A105" s="157"/>
      <c r="B105" s="6" t="str">
        <f>②国語!B105</f>
        <v>3-20</v>
      </c>
      <c r="C105" s="34">
        <v>1</v>
      </c>
      <c r="D105" s="392"/>
      <c r="E105" s="329"/>
      <c r="F105" s="329"/>
      <c r="G105" s="329"/>
      <c r="H105" s="335"/>
      <c r="I105" s="392"/>
      <c r="J105" s="329"/>
      <c r="K105" s="329"/>
      <c r="L105" s="329"/>
      <c r="M105" s="335"/>
      <c r="N105" s="392"/>
      <c r="O105" s="329"/>
      <c r="P105" s="329"/>
      <c r="Q105" s="467"/>
      <c r="R105" s="518"/>
      <c r="S105" s="501"/>
      <c r="T105" s="502"/>
      <c r="U105" s="503"/>
      <c r="V105" s="503"/>
      <c r="W105" s="504"/>
      <c r="X105" s="505"/>
      <c r="Y105" s="503"/>
      <c r="Z105" s="580"/>
      <c r="AA105" s="502"/>
      <c r="AB105" s="524"/>
      <c r="AC105" s="501"/>
      <c r="AD105" s="530"/>
      <c r="AE105" s="530"/>
      <c r="AF105" s="329"/>
      <c r="AG105" s="323"/>
      <c r="AH105" s="536"/>
      <c r="AI105" s="329"/>
      <c r="AJ105" s="586"/>
      <c r="AK105" s="323"/>
      <c r="AL105" s="62"/>
      <c r="AM105" s="166">
        <f t="shared" si="4"/>
        <v>0</v>
      </c>
      <c r="AN105" s="319">
        <f t="shared" si="5"/>
        <v>0</v>
      </c>
      <c r="AO105" s="67">
        <f t="shared" si="6"/>
        <v>0</v>
      </c>
      <c r="AP105" s="158">
        <f t="shared" si="7"/>
        <v>0</v>
      </c>
      <c r="AR105" s="24"/>
      <c r="AS105" s="24"/>
    </row>
    <row r="106" spans="1:45" ht="12" customHeight="1">
      <c r="A106" s="159"/>
      <c r="B106" s="4" t="str">
        <f>②国語!B106</f>
        <v>3-21</v>
      </c>
      <c r="C106" s="86">
        <v>0</v>
      </c>
      <c r="D106" s="393"/>
      <c r="E106" s="330"/>
      <c r="F106" s="330"/>
      <c r="G106" s="330"/>
      <c r="H106" s="336"/>
      <c r="I106" s="393"/>
      <c r="J106" s="330"/>
      <c r="K106" s="330"/>
      <c r="L106" s="330"/>
      <c r="M106" s="336"/>
      <c r="N106" s="393"/>
      <c r="O106" s="330"/>
      <c r="P106" s="330"/>
      <c r="Q106" s="464"/>
      <c r="R106" s="519"/>
      <c r="S106" s="506"/>
      <c r="T106" s="490"/>
      <c r="U106" s="507"/>
      <c r="V106" s="507"/>
      <c r="W106" s="508"/>
      <c r="X106" s="509"/>
      <c r="Y106" s="507"/>
      <c r="Z106" s="581"/>
      <c r="AA106" s="490"/>
      <c r="AB106" s="525"/>
      <c r="AC106" s="506"/>
      <c r="AD106" s="531"/>
      <c r="AE106" s="531"/>
      <c r="AF106" s="330"/>
      <c r="AG106" s="324"/>
      <c r="AH106" s="537"/>
      <c r="AI106" s="330"/>
      <c r="AJ106" s="587"/>
      <c r="AK106" s="324"/>
      <c r="AL106" s="92"/>
      <c r="AM106" s="164">
        <f t="shared" si="4"/>
        <v>0</v>
      </c>
      <c r="AN106" s="317">
        <f t="shared" si="5"/>
        <v>0</v>
      </c>
      <c r="AO106" s="88">
        <f t="shared" si="6"/>
        <v>0</v>
      </c>
      <c r="AP106" s="152">
        <f t="shared" si="7"/>
        <v>0</v>
      </c>
      <c r="AR106" s="24"/>
      <c r="AS106" s="24"/>
    </row>
    <row r="107" spans="1:45" ht="12" customHeight="1">
      <c r="A107" s="153"/>
      <c r="B107" s="36" t="str">
        <f>②国語!B107</f>
        <v>3-22</v>
      </c>
      <c r="C107" s="38">
        <v>1</v>
      </c>
      <c r="D107" s="390"/>
      <c r="E107" s="327"/>
      <c r="F107" s="327"/>
      <c r="G107" s="327"/>
      <c r="H107" s="333"/>
      <c r="I107" s="390"/>
      <c r="J107" s="327"/>
      <c r="K107" s="327"/>
      <c r="L107" s="327"/>
      <c r="M107" s="333"/>
      <c r="N107" s="390"/>
      <c r="O107" s="327"/>
      <c r="P107" s="327"/>
      <c r="Q107" s="465"/>
      <c r="R107" s="516"/>
      <c r="S107" s="491"/>
      <c r="T107" s="492"/>
      <c r="U107" s="493"/>
      <c r="V107" s="493"/>
      <c r="W107" s="494"/>
      <c r="X107" s="495"/>
      <c r="Y107" s="493"/>
      <c r="Z107" s="578"/>
      <c r="AA107" s="492"/>
      <c r="AB107" s="522"/>
      <c r="AC107" s="491"/>
      <c r="AD107" s="528"/>
      <c r="AE107" s="528"/>
      <c r="AF107" s="327"/>
      <c r="AG107" s="321"/>
      <c r="AH107" s="534"/>
      <c r="AI107" s="327"/>
      <c r="AJ107" s="584"/>
      <c r="AK107" s="321"/>
      <c r="AL107" s="60"/>
      <c r="AM107" s="164">
        <f t="shared" si="4"/>
        <v>0</v>
      </c>
      <c r="AN107" s="317">
        <f t="shared" si="5"/>
        <v>0</v>
      </c>
      <c r="AO107" s="88">
        <f t="shared" si="6"/>
        <v>0</v>
      </c>
      <c r="AP107" s="152">
        <f t="shared" si="7"/>
        <v>0</v>
      </c>
      <c r="AR107" s="24"/>
      <c r="AS107" s="24"/>
    </row>
    <row r="108" spans="1:45" ht="12" customHeight="1">
      <c r="A108" s="153"/>
      <c r="B108" s="36" t="str">
        <f>②国語!B108</f>
        <v>3-23</v>
      </c>
      <c r="C108" s="38">
        <v>0</v>
      </c>
      <c r="D108" s="390"/>
      <c r="E108" s="327"/>
      <c r="F108" s="327"/>
      <c r="G108" s="327"/>
      <c r="H108" s="333"/>
      <c r="I108" s="390"/>
      <c r="J108" s="327"/>
      <c r="K108" s="327"/>
      <c r="L108" s="327"/>
      <c r="M108" s="333"/>
      <c r="N108" s="390"/>
      <c r="O108" s="327"/>
      <c r="P108" s="327"/>
      <c r="Q108" s="465"/>
      <c r="R108" s="516"/>
      <c r="S108" s="491"/>
      <c r="T108" s="492"/>
      <c r="U108" s="493"/>
      <c r="V108" s="493"/>
      <c r="W108" s="494"/>
      <c r="X108" s="495"/>
      <c r="Y108" s="493"/>
      <c r="Z108" s="578"/>
      <c r="AA108" s="492"/>
      <c r="AB108" s="522"/>
      <c r="AC108" s="491"/>
      <c r="AD108" s="528"/>
      <c r="AE108" s="528"/>
      <c r="AF108" s="327"/>
      <c r="AG108" s="321"/>
      <c r="AH108" s="534"/>
      <c r="AI108" s="327"/>
      <c r="AJ108" s="584"/>
      <c r="AK108" s="321"/>
      <c r="AL108" s="60"/>
      <c r="AM108" s="164">
        <f t="shared" si="4"/>
        <v>0</v>
      </c>
      <c r="AN108" s="317">
        <f t="shared" si="5"/>
        <v>0</v>
      </c>
      <c r="AO108" s="88">
        <f t="shared" si="6"/>
        <v>0</v>
      </c>
      <c r="AP108" s="152">
        <f t="shared" si="7"/>
        <v>0</v>
      </c>
      <c r="AR108" s="24"/>
      <c r="AS108" s="52"/>
    </row>
    <row r="109" spans="1:45" ht="12" customHeight="1">
      <c r="A109" s="153"/>
      <c r="B109" s="36" t="str">
        <f>②国語!B109</f>
        <v>3-24</v>
      </c>
      <c r="C109" s="38">
        <v>1</v>
      </c>
      <c r="D109" s="390"/>
      <c r="E109" s="327"/>
      <c r="F109" s="327"/>
      <c r="G109" s="327"/>
      <c r="H109" s="333"/>
      <c r="I109" s="390"/>
      <c r="J109" s="327"/>
      <c r="K109" s="327"/>
      <c r="L109" s="327"/>
      <c r="M109" s="333"/>
      <c r="N109" s="390"/>
      <c r="O109" s="327"/>
      <c r="P109" s="327"/>
      <c r="Q109" s="465"/>
      <c r="R109" s="516"/>
      <c r="S109" s="491"/>
      <c r="T109" s="492"/>
      <c r="U109" s="493"/>
      <c r="V109" s="493"/>
      <c r="W109" s="494"/>
      <c r="X109" s="495"/>
      <c r="Y109" s="493"/>
      <c r="Z109" s="578"/>
      <c r="AA109" s="492"/>
      <c r="AB109" s="522"/>
      <c r="AC109" s="491"/>
      <c r="AD109" s="528"/>
      <c r="AE109" s="528"/>
      <c r="AF109" s="327"/>
      <c r="AG109" s="321"/>
      <c r="AH109" s="534"/>
      <c r="AI109" s="327"/>
      <c r="AJ109" s="584"/>
      <c r="AK109" s="321"/>
      <c r="AL109" s="60"/>
      <c r="AM109" s="164">
        <f t="shared" si="4"/>
        <v>0</v>
      </c>
      <c r="AN109" s="317">
        <f t="shared" si="5"/>
        <v>0</v>
      </c>
      <c r="AO109" s="88">
        <f t="shared" si="6"/>
        <v>0</v>
      </c>
      <c r="AP109" s="152">
        <f t="shared" si="7"/>
        <v>0</v>
      </c>
      <c r="AR109" s="3"/>
      <c r="AS109" s="3"/>
    </row>
    <row r="110" spans="1:45" ht="12" customHeight="1" thickBot="1">
      <c r="A110" s="154"/>
      <c r="B110" s="37" t="str">
        <f>②国語!B110</f>
        <v>3-25</v>
      </c>
      <c r="C110" s="46">
        <v>0</v>
      </c>
      <c r="D110" s="391"/>
      <c r="E110" s="328"/>
      <c r="F110" s="328"/>
      <c r="G110" s="328"/>
      <c r="H110" s="334"/>
      <c r="I110" s="391"/>
      <c r="J110" s="328"/>
      <c r="K110" s="328"/>
      <c r="L110" s="328"/>
      <c r="M110" s="334"/>
      <c r="N110" s="391"/>
      <c r="O110" s="328"/>
      <c r="P110" s="328"/>
      <c r="Q110" s="466"/>
      <c r="R110" s="517"/>
      <c r="S110" s="496"/>
      <c r="T110" s="497"/>
      <c r="U110" s="498"/>
      <c r="V110" s="498"/>
      <c r="W110" s="499"/>
      <c r="X110" s="500"/>
      <c r="Y110" s="498"/>
      <c r="Z110" s="579"/>
      <c r="AA110" s="497"/>
      <c r="AB110" s="523"/>
      <c r="AC110" s="496"/>
      <c r="AD110" s="529"/>
      <c r="AE110" s="529"/>
      <c r="AF110" s="328"/>
      <c r="AG110" s="322"/>
      <c r="AH110" s="535"/>
      <c r="AI110" s="328"/>
      <c r="AJ110" s="585"/>
      <c r="AK110" s="322"/>
      <c r="AL110" s="61"/>
      <c r="AM110" s="165">
        <f t="shared" si="4"/>
        <v>0</v>
      </c>
      <c r="AN110" s="318">
        <f t="shared" si="5"/>
        <v>0</v>
      </c>
      <c r="AO110" s="69">
        <f t="shared" si="6"/>
        <v>0</v>
      </c>
      <c r="AP110" s="155">
        <f t="shared" si="7"/>
        <v>0</v>
      </c>
    </row>
    <row r="111" spans="1:45" ht="12" customHeight="1">
      <c r="A111" s="156"/>
      <c r="B111" s="5" t="str">
        <f>②国語!B111</f>
        <v>3-26</v>
      </c>
      <c r="C111" s="33">
        <v>1</v>
      </c>
      <c r="D111" s="389"/>
      <c r="E111" s="326"/>
      <c r="F111" s="326"/>
      <c r="G111" s="326"/>
      <c r="H111" s="332"/>
      <c r="I111" s="389"/>
      <c r="J111" s="326"/>
      <c r="K111" s="326"/>
      <c r="L111" s="326"/>
      <c r="M111" s="332"/>
      <c r="N111" s="389"/>
      <c r="O111" s="326"/>
      <c r="P111" s="326"/>
      <c r="Q111" s="463"/>
      <c r="R111" s="515"/>
      <c r="S111" s="485"/>
      <c r="T111" s="486"/>
      <c r="U111" s="487"/>
      <c r="V111" s="487"/>
      <c r="W111" s="488"/>
      <c r="X111" s="489"/>
      <c r="Y111" s="487"/>
      <c r="Z111" s="577"/>
      <c r="AA111" s="486"/>
      <c r="AB111" s="521"/>
      <c r="AC111" s="485"/>
      <c r="AD111" s="527"/>
      <c r="AE111" s="527"/>
      <c r="AF111" s="326"/>
      <c r="AG111" s="320"/>
      <c r="AH111" s="533"/>
      <c r="AI111" s="326"/>
      <c r="AJ111" s="583"/>
      <c r="AK111" s="320"/>
      <c r="AL111" s="92"/>
      <c r="AM111" s="164">
        <f t="shared" si="4"/>
        <v>0</v>
      </c>
      <c r="AN111" s="317">
        <f t="shared" si="5"/>
        <v>0</v>
      </c>
      <c r="AO111" s="88">
        <f t="shared" si="6"/>
        <v>0</v>
      </c>
      <c r="AP111" s="152">
        <f t="shared" si="7"/>
        <v>0</v>
      </c>
      <c r="AR111" s="3"/>
    </row>
    <row r="112" spans="1:45" ht="12" customHeight="1">
      <c r="A112" s="153"/>
      <c r="B112" s="36" t="str">
        <f>②国語!B112</f>
        <v>3-27</v>
      </c>
      <c r="C112" s="38">
        <v>0</v>
      </c>
      <c r="D112" s="390"/>
      <c r="E112" s="327"/>
      <c r="F112" s="327"/>
      <c r="G112" s="327"/>
      <c r="H112" s="333"/>
      <c r="I112" s="390"/>
      <c r="J112" s="327"/>
      <c r="K112" s="327"/>
      <c r="L112" s="327"/>
      <c r="M112" s="333"/>
      <c r="N112" s="390"/>
      <c r="O112" s="327"/>
      <c r="P112" s="327"/>
      <c r="Q112" s="465"/>
      <c r="R112" s="516"/>
      <c r="S112" s="491"/>
      <c r="T112" s="492"/>
      <c r="U112" s="493"/>
      <c r="V112" s="493"/>
      <c r="W112" s="494"/>
      <c r="X112" s="495"/>
      <c r="Y112" s="493"/>
      <c r="Z112" s="578"/>
      <c r="AA112" s="492"/>
      <c r="AB112" s="522"/>
      <c r="AC112" s="491"/>
      <c r="AD112" s="528"/>
      <c r="AE112" s="528"/>
      <c r="AF112" s="327"/>
      <c r="AG112" s="321"/>
      <c r="AH112" s="534"/>
      <c r="AI112" s="327"/>
      <c r="AJ112" s="584"/>
      <c r="AK112" s="321"/>
      <c r="AL112" s="60"/>
      <c r="AM112" s="164">
        <f t="shared" si="4"/>
        <v>0</v>
      </c>
      <c r="AN112" s="317">
        <f t="shared" si="5"/>
        <v>0</v>
      </c>
      <c r="AO112" s="88">
        <f t="shared" si="6"/>
        <v>0</v>
      </c>
      <c r="AP112" s="152">
        <f t="shared" si="7"/>
        <v>0</v>
      </c>
      <c r="AR112" s="7"/>
      <c r="AS112" s="7"/>
    </row>
    <row r="113" spans="1:45" ht="12" customHeight="1">
      <c r="A113" s="153"/>
      <c r="B113" s="36" t="str">
        <f>②国語!B113</f>
        <v>3-28</v>
      </c>
      <c r="C113" s="38">
        <v>1</v>
      </c>
      <c r="D113" s="390"/>
      <c r="E113" s="327"/>
      <c r="F113" s="327"/>
      <c r="G113" s="327"/>
      <c r="H113" s="333"/>
      <c r="I113" s="390"/>
      <c r="J113" s="327"/>
      <c r="K113" s="327"/>
      <c r="L113" s="327"/>
      <c r="M113" s="333"/>
      <c r="N113" s="390"/>
      <c r="O113" s="327"/>
      <c r="P113" s="327"/>
      <c r="Q113" s="465"/>
      <c r="R113" s="516"/>
      <c r="S113" s="491"/>
      <c r="T113" s="492"/>
      <c r="U113" s="493"/>
      <c r="V113" s="493"/>
      <c r="W113" s="494"/>
      <c r="X113" s="495"/>
      <c r="Y113" s="493"/>
      <c r="Z113" s="578"/>
      <c r="AA113" s="492"/>
      <c r="AB113" s="522"/>
      <c r="AC113" s="491"/>
      <c r="AD113" s="528"/>
      <c r="AE113" s="528"/>
      <c r="AF113" s="327"/>
      <c r="AG113" s="321"/>
      <c r="AH113" s="534"/>
      <c r="AI113" s="327"/>
      <c r="AJ113" s="584"/>
      <c r="AK113" s="321"/>
      <c r="AL113" s="60"/>
      <c r="AM113" s="164">
        <f t="shared" si="4"/>
        <v>0</v>
      </c>
      <c r="AN113" s="317">
        <f t="shared" si="5"/>
        <v>0</v>
      </c>
      <c r="AO113" s="88">
        <f t="shared" si="6"/>
        <v>0</v>
      </c>
      <c r="AP113" s="152">
        <f t="shared" si="7"/>
        <v>0</v>
      </c>
      <c r="AR113" s="7"/>
      <c r="AS113" s="7"/>
    </row>
    <row r="114" spans="1:45" ht="12" customHeight="1">
      <c r="A114" s="153"/>
      <c r="B114" s="36" t="str">
        <f>②国語!B114</f>
        <v>3-29</v>
      </c>
      <c r="C114" s="38">
        <v>0</v>
      </c>
      <c r="D114" s="390"/>
      <c r="E114" s="327"/>
      <c r="F114" s="327"/>
      <c r="G114" s="327"/>
      <c r="H114" s="333"/>
      <c r="I114" s="390"/>
      <c r="J114" s="327"/>
      <c r="K114" s="327"/>
      <c r="L114" s="327"/>
      <c r="M114" s="333"/>
      <c r="N114" s="390"/>
      <c r="O114" s="327"/>
      <c r="P114" s="327"/>
      <c r="Q114" s="465"/>
      <c r="R114" s="516"/>
      <c r="S114" s="491"/>
      <c r="T114" s="492"/>
      <c r="U114" s="493"/>
      <c r="V114" s="493"/>
      <c r="W114" s="494"/>
      <c r="X114" s="495"/>
      <c r="Y114" s="493"/>
      <c r="Z114" s="578"/>
      <c r="AA114" s="492"/>
      <c r="AB114" s="522"/>
      <c r="AC114" s="491"/>
      <c r="AD114" s="528"/>
      <c r="AE114" s="528"/>
      <c r="AF114" s="327"/>
      <c r="AG114" s="321"/>
      <c r="AH114" s="534"/>
      <c r="AI114" s="327"/>
      <c r="AJ114" s="584"/>
      <c r="AK114" s="321"/>
      <c r="AL114" s="60"/>
      <c r="AM114" s="164">
        <f t="shared" si="4"/>
        <v>0</v>
      </c>
      <c r="AN114" s="317">
        <f t="shared" si="5"/>
        <v>0</v>
      </c>
      <c r="AO114" s="88">
        <f t="shared" si="6"/>
        <v>0</v>
      </c>
      <c r="AP114" s="152">
        <f t="shared" si="7"/>
        <v>0</v>
      </c>
      <c r="AR114" s="7"/>
      <c r="AS114" s="7"/>
    </row>
    <row r="115" spans="1:45" ht="12" customHeight="1" thickBot="1">
      <c r="A115" s="157"/>
      <c r="B115" s="6" t="str">
        <f>②国語!B115</f>
        <v>3-30</v>
      </c>
      <c r="C115" s="34">
        <v>1</v>
      </c>
      <c r="D115" s="392"/>
      <c r="E115" s="329"/>
      <c r="F115" s="329"/>
      <c r="G115" s="329"/>
      <c r="H115" s="335"/>
      <c r="I115" s="392"/>
      <c r="J115" s="329"/>
      <c r="K115" s="329"/>
      <c r="L115" s="329"/>
      <c r="M115" s="335"/>
      <c r="N115" s="392"/>
      <c r="O115" s="329"/>
      <c r="P115" s="329"/>
      <c r="Q115" s="467"/>
      <c r="R115" s="518"/>
      <c r="S115" s="501"/>
      <c r="T115" s="502"/>
      <c r="U115" s="503"/>
      <c r="V115" s="503"/>
      <c r="W115" s="504"/>
      <c r="X115" s="505"/>
      <c r="Y115" s="503"/>
      <c r="Z115" s="580"/>
      <c r="AA115" s="502"/>
      <c r="AB115" s="524"/>
      <c r="AC115" s="501"/>
      <c r="AD115" s="530"/>
      <c r="AE115" s="530"/>
      <c r="AF115" s="329"/>
      <c r="AG115" s="323"/>
      <c r="AH115" s="536"/>
      <c r="AI115" s="329"/>
      <c r="AJ115" s="586"/>
      <c r="AK115" s="323"/>
      <c r="AL115" s="62"/>
      <c r="AM115" s="166">
        <f t="shared" si="4"/>
        <v>0</v>
      </c>
      <c r="AN115" s="319">
        <f t="shared" si="5"/>
        <v>0</v>
      </c>
      <c r="AO115" s="67">
        <f t="shared" si="6"/>
        <v>0</v>
      </c>
      <c r="AP115" s="158">
        <f t="shared" si="7"/>
        <v>0</v>
      </c>
    </row>
    <row r="116" spans="1:45" ht="12" customHeight="1">
      <c r="A116" s="159"/>
      <c r="B116" s="4" t="str">
        <f>②国語!B116</f>
        <v>3-31</v>
      </c>
      <c r="C116" s="160">
        <v>0</v>
      </c>
      <c r="D116" s="393"/>
      <c r="E116" s="330"/>
      <c r="F116" s="330"/>
      <c r="G116" s="330"/>
      <c r="H116" s="336"/>
      <c r="I116" s="393"/>
      <c r="J116" s="330"/>
      <c r="K116" s="330"/>
      <c r="L116" s="330"/>
      <c r="M116" s="336"/>
      <c r="N116" s="393"/>
      <c r="O116" s="330"/>
      <c r="P116" s="330"/>
      <c r="Q116" s="464"/>
      <c r="R116" s="519"/>
      <c r="S116" s="506"/>
      <c r="T116" s="490"/>
      <c r="U116" s="507"/>
      <c r="V116" s="507"/>
      <c r="W116" s="508"/>
      <c r="X116" s="509"/>
      <c r="Y116" s="507"/>
      <c r="Z116" s="581"/>
      <c r="AA116" s="490"/>
      <c r="AB116" s="525"/>
      <c r="AC116" s="506"/>
      <c r="AD116" s="531"/>
      <c r="AE116" s="531"/>
      <c r="AF116" s="330"/>
      <c r="AG116" s="324"/>
      <c r="AH116" s="537"/>
      <c r="AI116" s="330"/>
      <c r="AJ116" s="587"/>
      <c r="AK116" s="324"/>
      <c r="AL116" s="175"/>
      <c r="AM116" s="164">
        <f t="shared" si="4"/>
        <v>0</v>
      </c>
      <c r="AN116" s="317">
        <f t="shared" si="5"/>
        <v>0</v>
      </c>
      <c r="AO116" s="88">
        <f t="shared" si="6"/>
        <v>0</v>
      </c>
      <c r="AP116" s="152">
        <f t="shared" si="7"/>
        <v>0</v>
      </c>
    </row>
    <row r="117" spans="1:45" ht="12" customHeight="1">
      <c r="A117" s="153"/>
      <c r="B117" s="36" t="str">
        <f>②国語!B117</f>
        <v>3-32</v>
      </c>
      <c r="C117" s="38">
        <v>1</v>
      </c>
      <c r="D117" s="390"/>
      <c r="E117" s="327"/>
      <c r="F117" s="327"/>
      <c r="G117" s="327"/>
      <c r="H117" s="333"/>
      <c r="I117" s="390"/>
      <c r="J117" s="327"/>
      <c r="K117" s="327"/>
      <c r="L117" s="327"/>
      <c r="M117" s="333"/>
      <c r="N117" s="390"/>
      <c r="O117" s="327"/>
      <c r="P117" s="327"/>
      <c r="Q117" s="465"/>
      <c r="R117" s="516"/>
      <c r="S117" s="491"/>
      <c r="T117" s="492"/>
      <c r="U117" s="493"/>
      <c r="V117" s="493"/>
      <c r="W117" s="494"/>
      <c r="X117" s="495"/>
      <c r="Y117" s="493"/>
      <c r="Z117" s="578"/>
      <c r="AA117" s="492"/>
      <c r="AB117" s="522"/>
      <c r="AC117" s="491"/>
      <c r="AD117" s="528"/>
      <c r="AE117" s="528"/>
      <c r="AF117" s="327"/>
      <c r="AG117" s="321"/>
      <c r="AH117" s="534"/>
      <c r="AI117" s="327"/>
      <c r="AJ117" s="584"/>
      <c r="AK117" s="321"/>
      <c r="AL117" s="60"/>
      <c r="AM117" s="164">
        <f t="shared" si="4"/>
        <v>0</v>
      </c>
      <c r="AN117" s="317">
        <f t="shared" si="5"/>
        <v>0</v>
      </c>
      <c r="AO117" s="88">
        <f t="shared" si="6"/>
        <v>0</v>
      </c>
      <c r="AP117" s="152">
        <f t="shared" si="7"/>
        <v>0</v>
      </c>
    </row>
    <row r="118" spans="1:45" ht="12" customHeight="1">
      <c r="A118" s="153"/>
      <c r="B118" s="36" t="str">
        <f>②国語!B118</f>
        <v>3-33</v>
      </c>
      <c r="C118" s="38">
        <v>0</v>
      </c>
      <c r="D118" s="390"/>
      <c r="E118" s="327"/>
      <c r="F118" s="327"/>
      <c r="G118" s="327"/>
      <c r="H118" s="333"/>
      <c r="I118" s="390"/>
      <c r="J118" s="327"/>
      <c r="K118" s="327"/>
      <c r="L118" s="327"/>
      <c r="M118" s="333"/>
      <c r="N118" s="390"/>
      <c r="O118" s="327"/>
      <c r="P118" s="327"/>
      <c r="Q118" s="465"/>
      <c r="R118" s="516"/>
      <c r="S118" s="491"/>
      <c r="T118" s="492"/>
      <c r="U118" s="493"/>
      <c r="V118" s="493"/>
      <c r="W118" s="494"/>
      <c r="X118" s="495"/>
      <c r="Y118" s="493"/>
      <c r="Z118" s="578"/>
      <c r="AA118" s="492"/>
      <c r="AB118" s="522"/>
      <c r="AC118" s="491"/>
      <c r="AD118" s="528"/>
      <c r="AE118" s="528"/>
      <c r="AF118" s="327"/>
      <c r="AG118" s="321"/>
      <c r="AH118" s="534"/>
      <c r="AI118" s="327"/>
      <c r="AJ118" s="584"/>
      <c r="AK118" s="321"/>
      <c r="AL118" s="60"/>
      <c r="AM118" s="164">
        <f t="shared" si="4"/>
        <v>0</v>
      </c>
      <c r="AN118" s="317">
        <f t="shared" si="5"/>
        <v>0</v>
      </c>
      <c r="AO118" s="88">
        <f t="shared" si="6"/>
        <v>0</v>
      </c>
      <c r="AP118" s="152">
        <f t="shared" si="7"/>
        <v>0</v>
      </c>
    </row>
    <row r="119" spans="1:45" ht="12" customHeight="1">
      <c r="A119" s="153"/>
      <c r="B119" s="36" t="str">
        <f>②国語!B119</f>
        <v>3-34</v>
      </c>
      <c r="C119" s="38">
        <v>1</v>
      </c>
      <c r="D119" s="390"/>
      <c r="E119" s="327"/>
      <c r="F119" s="327"/>
      <c r="G119" s="327"/>
      <c r="H119" s="333"/>
      <c r="I119" s="390"/>
      <c r="J119" s="327"/>
      <c r="K119" s="327"/>
      <c r="L119" s="327"/>
      <c r="M119" s="333"/>
      <c r="N119" s="390"/>
      <c r="O119" s="327"/>
      <c r="P119" s="327"/>
      <c r="Q119" s="465"/>
      <c r="R119" s="516"/>
      <c r="S119" s="491"/>
      <c r="T119" s="492"/>
      <c r="U119" s="493"/>
      <c r="V119" s="493"/>
      <c r="W119" s="494"/>
      <c r="X119" s="495"/>
      <c r="Y119" s="493"/>
      <c r="Z119" s="578"/>
      <c r="AA119" s="492"/>
      <c r="AB119" s="522"/>
      <c r="AC119" s="491"/>
      <c r="AD119" s="528"/>
      <c r="AE119" s="528"/>
      <c r="AF119" s="327"/>
      <c r="AG119" s="321"/>
      <c r="AH119" s="534"/>
      <c r="AI119" s="327"/>
      <c r="AJ119" s="584"/>
      <c r="AK119" s="321"/>
      <c r="AL119" s="60"/>
      <c r="AM119" s="164">
        <f t="shared" si="4"/>
        <v>0</v>
      </c>
      <c r="AN119" s="317">
        <f t="shared" si="5"/>
        <v>0</v>
      </c>
      <c r="AO119" s="88">
        <f t="shared" si="6"/>
        <v>0</v>
      </c>
      <c r="AP119" s="152">
        <f t="shared" si="7"/>
        <v>0</v>
      </c>
    </row>
    <row r="120" spans="1:45" ht="12" customHeight="1" thickBot="1">
      <c r="A120" s="154"/>
      <c r="B120" s="37" t="str">
        <f>②国語!B120</f>
        <v>3-35</v>
      </c>
      <c r="C120" s="46">
        <v>0</v>
      </c>
      <c r="D120" s="391"/>
      <c r="E120" s="328"/>
      <c r="F120" s="328"/>
      <c r="G120" s="328"/>
      <c r="H120" s="334"/>
      <c r="I120" s="391"/>
      <c r="J120" s="328"/>
      <c r="K120" s="328"/>
      <c r="L120" s="328"/>
      <c r="M120" s="334"/>
      <c r="N120" s="391"/>
      <c r="O120" s="328"/>
      <c r="P120" s="328"/>
      <c r="Q120" s="466"/>
      <c r="R120" s="517"/>
      <c r="S120" s="496"/>
      <c r="T120" s="497"/>
      <c r="U120" s="498"/>
      <c r="V120" s="498"/>
      <c r="W120" s="499"/>
      <c r="X120" s="500"/>
      <c r="Y120" s="498"/>
      <c r="Z120" s="579"/>
      <c r="AA120" s="497"/>
      <c r="AB120" s="523"/>
      <c r="AC120" s="496"/>
      <c r="AD120" s="529"/>
      <c r="AE120" s="529"/>
      <c r="AF120" s="328"/>
      <c r="AG120" s="322"/>
      <c r="AH120" s="535"/>
      <c r="AI120" s="328"/>
      <c r="AJ120" s="585"/>
      <c r="AK120" s="322"/>
      <c r="AL120" s="61"/>
      <c r="AM120" s="165">
        <f t="shared" si="4"/>
        <v>0</v>
      </c>
      <c r="AN120" s="318">
        <f t="shared" si="5"/>
        <v>0</v>
      </c>
      <c r="AO120" s="69">
        <f t="shared" si="6"/>
        <v>0</v>
      </c>
      <c r="AP120" s="155">
        <f t="shared" si="7"/>
        <v>0</v>
      </c>
    </row>
    <row r="121" spans="1:45" ht="12" customHeight="1">
      <c r="A121" s="156"/>
      <c r="B121" s="5" t="str">
        <f>②国語!B121</f>
        <v>3-36</v>
      </c>
      <c r="C121" s="33">
        <v>1</v>
      </c>
      <c r="D121" s="389"/>
      <c r="E121" s="326"/>
      <c r="F121" s="326"/>
      <c r="G121" s="326"/>
      <c r="H121" s="332"/>
      <c r="I121" s="389"/>
      <c r="J121" s="326"/>
      <c r="K121" s="326"/>
      <c r="L121" s="326"/>
      <c r="M121" s="332"/>
      <c r="N121" s="389"/>
      <c r="O121" s="326"/>
      <c r="P121" s="326"/>
      <c r="Q121" s="463"/>
      <c r="R121" s="515"/>
      <c r="S121" s="485"/>
      <c r="T121" s="486"/>
      <c r="U121" s="487"/>
      <c r="V121" s="487"/>
      <c r="W121" s="488"/>
      <c r="X121" s="489"/>
      <c r="Y121" s="487"/>
      <c r="Z121" s="577"/>
      <c r="AA121" s="486"/>
      <c r="AB121" s="521"/>
      <c r="AC121" s="485"/>
      <c r="AD121" s="527"/>
      <c r="AE121" s="527"/>
      <c r="AF121" s="326"/>
      <c r="AG121" s="320"/>
      <c r="AH121" s="533"/>
      <c r="AI121" s="326"/>
      <c r="AJ121" s="583"/>
      <c r="AK121" s="320"/>
      <c r="AL121" s="92"/>
      <c r="AM121" s="164">
        <f t="shared" si="4"/>
        <v>0</v>
      </c>
      <c r="AN121" s="317">
        <f t="shared" si="5"/>
        <v>0</v>
      </c>
      <c r="AO121" s="88">
        <f t="shared" si="6"/>
        <v>0</v>
      </c>
      <c r="AP121" s="152">
        <f t="shared" si="7"/>
        <v>0</v>
      </c>
    </row>
    <row r="122" spans="1:45" ht="12" customHeight="1">
      <c r="A122" s="153"/>
      <c r="B122" s="36" t="str">
        <f>②国語!B122</f>
        <v>3-37</v>
      </c>
      <c r="C122" s="38">
        <v>0</v>
      </c>
      <c r="D122" s="390"/>
      <c r="E122" s="327"/>
      <c r="F122" s="327"/>
      <c r="G122" s="327"/>
      <c r="H122" s="333"/>
      <c r="I122" s="390"/>
      <c r="J122" s="327"/>
      <c r="K122" s="327"/>
      <c r="L122" s="327"/>
      <c r="M122" s="333"/>
      <c r="N122" s="390"/>
      <c r="O122" s="327"/>
      <c r="P122" s="327"/>
      <c r="Q122" s="465"/>
      <c r="R122" s="516"/>
      <c r="S122" s="491"/>
      <c r="T122" s="492"/>
      <c r="U122" s="493"/>
      <c r="V122" s="493"/>
      <c r="W122" s="494"/>
      <c r="X122" s="495"/>
      <c r="Y122" s="493"/>
      <c r="Z122" s="578"/>
      <c r="AA122" s="492"/>
      <c r="AB122" s="522"/>
      <c r="AC122" s="491"/>
      <c r="AD122" s="528"/>
      <c r="AE122" s="528"/>
      <c r="AF122" s="327"/>
      <c r="AG122" s="321"/>
      <c r="AH122" s="534"/>
      <c r="AI122" s="327"/>
      <c r="AJ122" s="584"/>
      <c r="AK122" s="321"/>
      <c r="AL122" s="60"/>
      <c r="AM122" s="164">
        <f t="shared" si="4"/>
        <v>0</v>
      </c>
      <c r="AN122" s="317">
        <f t="shared" si="5"/>
        <v>0</v>
      </c>
      <c r="AO122" s="88">
        <f t="shared" si="6"/>
        <v>0</v>
      </c>
      <c r="AP122" s="152">
        <f t="shared" si="7"/>
        <v>0</v>
      </c>
    </row>
    <row r="123" spans="1:45" ht="12" customHeight="1">
      <c r="A123" s="153"/>
      <c r="B123" s="36" t="str">
        <f>②国語!B123</f>
        <v>3-38</v>
      </c>
      <c r="C123" s="38">
        <v>1</v>
      </c>
      <c r="D123" s="390"/>
      <c r="E123" s="327"/>
      <c r="F123" s="327"/>
      <c r="G123" s="327"/>
      <c r="H123" s="333"/>
      <c r="I123" s="390"/>
      <c r="J123" s="327"/>
      <c r="K123" s="327"/>
      <c r="L123" s="327"/>
      <c r="M123" s="333"/>
      <c r="N123" s="390"/>
      <c r="O123" s="327"/>
      <c r="P123" s="327"/>
      <c r="Q123" s="465"/>
      <c r="R123" s="516"/>
      <c r="S123" s="491"/>
      <c r="T123" s="492"/>
      <c r="U123" s="493"/>
      <c r="V123" s="493"/>
      <c r="W123" s="494"/>
      <c r="X123" s="495"/>
      <c r="Y123" s="493"/>
      <c r="Z123" s="578"/>
      <c r="AA123" s="492"/>
      <c r="AB123" s="522"/>
      <c r="AC123" s="491"/>
      <c r="AD123" s="528"/>
      <c r="AE123" s="528"/>
      <c r="AF123" s="327"/>
      <c r="AG123" s="321"/>
      <c r="AH123" s="534"/>
      <c r="AI123" s="327"/>
      <c r="AJ123" s="584"/>
      <c r="AK123" s="321"/>
      <c r="AL123" s="60"/>
      <c r="AM123" s="164">
        <f t="shared" si="4"/>
        <v>0</v>
      </c>
      <c r="AN123" s="317">
        <f t="shared" si="5"/>
        <v>0</v>
      </c>
      <c r="AO123" s="88">
        <f t="shared" si="6"/>
        <v>0</v>
      </c>
      <c r="AP123" s="152">
        <f t="shared" si="7"/>
        <v>0</v>
      </c>
    </row>
    <row r="124" spans="1:45" ht="12" customHeight="1">
      <c r="A124" s="153"/>
      <c r="B124" s="36" t="str">
        <f>②国語!B124</f>
        <v>3-39</v>
      </c>
      <c r="C124" s="38">
        <v>0</v>
      </c>
      <c r="D124" s="390"/>
      <c r="E124" s="327"/>
      <c r="F124" s="327"/>
      <c r="G124" s="327"/>
      <c r="H124" s="333"/>
      <c r="I124" s="390"/>
      <c r="J124" s="327"/>
      <c r="K124" s="327"/>
      <c r="L124" s="327"/>
      <c r="M124" s="333"/>
      <c r="N124" s="390"/>
      <c r="O124" s="327"/>
      <c r="P124" s="327"/>
      <c r="Q124" s="465"/>
      <c r="R124" s="516"/>
      <c r="S124" s="491"/>
      <c r="T124" s="492"/>
      <c r="U124" s="493"/>
      <c r="V124" s="493"/>
      <c r="W124" s="494"/>
      <c r="X124" s="495"/>
      <c r="Y124" s="493"/>
      <c r="Z124" s="578"/>
      <c r="AA124" s="492"/>
      <c r="AB124" s="522"/>
      <c r="AC124" s="491"/>
      <c r="AD124" s="528"/>
      <c r="AE124" s="528"/>
      <c r="AF124" s="327"/>
      <c r="AG124" s="321"/>
      <c r="AH124" s="534"/>
      <c r="AI124" s="327"/>
      <c r="AJ124" s="584"/>
      <c r="AK124" s="321"/>
      <c r="AL124" s="60"/>
      <c r="AM124" s="164">
        <f t="shared" si="4"/>
        <v>0</v>
      </c>
      <c r="AN124" s="317">
        <f t="shared" si="5"/>
        <v>0</v>
      </c>
      <c r="AO124" s="88">
        <f t="shared" si="6"/>
        <v>0</v>
      </c>
      <c r="AP124" s="152">
        <f t="shared" si="7"/>
        <v>0</v>
      </c>
    </row>
    <row r="125" spans="1:45" ht="12" customHeight="1" thickBot="1">
      <c r="A125" s="157"/>
      <c r="B125" s="6" t="str">
        <f>②国語!B125</f>
        <v>3-40</v>
      </c>
      <c r="C125" s="34">
        <v>1</v>
      </c>
      <c r="D125" s="394"/>
      <c r="E125" s="331"/>
      <c r="F125" s="331"/>
      <c r="G125" s="331"/>
      <c r="H125" s="337"/>
      <c r="I125" s="394"/>
      <c r="J125" s="331"/>
      <c r="K125" s="331"/>
      <c r="L125" s="331"/>
      <c r="M125" s="337"/>
      <c r="N125" s="394"/>
      <c r="O125" s="331"/>
      <c r="P125" s="331"/>
      <c r="Q125" s="468"/>
      <c r="R125" s="520"/>
      <c r="S125" s="510"/>
      <c r="T125" s="511"/>
      <c r="U125" s="512"/>
      <c r="V125" s="512"/>
      <c r="W125" s="513"/>
      <c r="X125" s="514"/>
      <c r="Y125" s="512"/>
      <c r="Z125" s="582"/>
      <c r="AA125" s="511"/>
      <c r="AB125" s="526"/>
      <c r="AC125" s="510"/>
      <c r="AD125" s="532"/>
      <c r="AE125" s="532"/>
      <c r="AF125" s="331"/>
      <c r="AG125" s="325"/>
      <c r="AH125" s="538"/>
      <c r="AI125" s="331"/>
      <c r="AJ125" s="588"/>
      <c r="AK125" s="325"/>
      <c r="AL125" s="62"/>
      <c r="AM125" s="166">
        <f t="shared" si="4"/>
        <v>0</v>
      </c>
      <c r="AN125" s="319">
        <f t="shared" si="5"/>
        <v>0</v>
      </c>
      <c r="AO125" s="67">
        <f t="shared" si="6"/>
        <v>0</v>
      </c>
      <c r="AP125" s="158">
        <f t="shared" si="7"/>
        <v>0</v>
      </c>
    </row>
    <row r="126" spans="1:45" ht="12" customHeight="1">
      <c r="A126" s="151"/>
      <c r="B126" s="89" t="str">
        <f>②国語!B126</f>
        <v>4-01</v>
      </c>
      <c r="C126" s="86">
        <v>0</v>
      </c>
      <c r="D126" s="389"/>
      <c r="E126" s="326"/>
      <c r="F126" s="326"/>
      <c r="G126" s="326"/>
      <c r="H126" s="332"/>
      <c r="I126" s="389"/>
      <c r="J126" s="326"/>
      <c r="K126" s="326"/>
      <c r="L126" s="326"/>
      <c r="M126" s="332"/>
      <c r="N126" s="389"/>
      <c r="O126" s="326"/>
      <c r="P126" s="326"/>
      <c r="Q126" s="463"/>
      <c r="R126" s="515"/>
      <c r="S126" s="485"/>
      <c r="T126" s="486"/>
      <c r="U126" s="487"/>
      <c r="V126" s="487"/>
      <c r="W126" s="488"/>
      <c r="X126" s="489"/>
      <c r="Y126" s="487"/>
      <c r="Z126" s="577"/>
      <c r="AA126" s="490"/>
      <c r="AB126" s="521"/>
      <c r="AC126" s="485"/>
      <c r="AD126" s="527"/>
      <c r="AE126" s="527"/>
      <c r="AF126" s="326"/>
      <c r="AG126" s="320"/>
      <c r="AH126" s="533"/>
      <c r="AI126" s="330"/>
      <c r="AJ126" s="583"/>
      <c r="AK126" s="320"/>
      <c r="AL126" s="92"/>
      <c r="AM126" s="164">
        <f t="shared" si="4"/>
        <v>0</v>
      </c>
      <c r="AN126" s="317">
        <f t="shared" si="5"/>
        <v>0</v>
      </c>
      <c r="AO126" s="88">
        <f t="shared" si="6"/>
        <v>0</v>
      </c>
      <c r="AP126" s="152">
        <f t="shared" si="7"/>
        <v>0</v>
      </c>
      <c r="AR126" s="24"/>
      <c r="AS126" s="24"/>
    </row>
    <row r="127" spans="1:45" ht="12" customHeight="1">
      <c r="A127" s="153"/>
      <c r="B127" s="36" t="str">
        <f>②国語!B127</f>
        <v>4-02</v>
      </c>
      <c r="C127" s="38">
        <v>1</v>
      </c>
      <c r="D127" s="390"/>
      <c r="E127" s="327"/>
      <c r="F127" s="327"/>
      <c r="G127" s="327"/>
      <c r="H127" s="333"/>
      <c r="I127" s="390"/>
      <c r="J127" s="327"/>
      <c r="K127" s="327"/>
      <c r="L127" s="327"/>
      <c r="M127" s="333"/>
      <c r="N127" s="390"/>
      <c r="O127" s="327"/>
      <c r="P127" s="327"/>
      <c r="Q127" s="465"/>
      <c r="R127" s="516"/>
      <c r="S127" s="491"/>
      <c r="T127" s="492"/>
      <c r="U127" s="493"/>
      <c r="V127" s="493"/>
      <c r="W127" s="494"/>
      <c r="X127" s="495"/>
      <c r="Y127" s="493"/>
      <c r="Z127" s="578"/>
      <c r="AA127" s="492"/>
      <c r="AB127" s="522"/>
      <c r="AC127" s="491"/>
      <c r="AD127" s="528"/>
      <c r="AE127" s="528"/>
      <c r="AF127" s="327"/>
      <c r="AG127" s="321"/>
      <c r="AH127" s="534"/>
      <c r="AI127" s="327"/>
      <c r="AJ127" s="584"/>
      <c r="AK127" s="321"/>
      <c r="AL127" s="60"/>
      <c r="AM127" s="164">
        <f t="shared" si="4"/>
        <v>0</v>
      </c>
      <c r="AN127" s="317">
        <f t="shared" si="5"/>
        <v>0</v>
      </c>
      <c r="AO127" s="88">
        <f t="shared" si="6"/>
        <v>0</v>
      </c>
      <c r="AP127" s="152">
        <f t="shared" si="7"/>
        <v>0</v>
      </c>
      <c r="AR127" s="24"/>
      <c r="AS127" s="24"/>
    </row>
    <row r="128" spans="1:45" ht="12" customHeight="1">
      <c r="A128" s="153"/>
      <c r="B128" s="36" t="str">
        <f>②国語!B128</f>
        <v>4-03</v>
      </c>
      <c r="C128" s="38">
        <v>0</v>
      </c>
      <c r="D128" s="390"/>
      <c r="E128" s="327"/>
      <c r="F128" s="327"/>
      <c r="G128" s="327"/>
      <c r="H128" s="333"/>
      <c r="I128" s="390"/>
      <c r="J128" s="327"/>
      <c r="K128" s="327"/>
      <c r="L128" s="327"/>
      <c r="M128" s="333"/>
      <c r="N128" s="390"/>
      <c r="O128" s="327"/>
      <c r="P128" s="327"/>
      <c r="Q128" s="465"/>
      <c r="R128" s="516"/>
      <c r="S128" s="491"/>
      <c r="T128" s="492"/>
      <c r="U128" s="493"/>
      <c r="V128" s="493"/>
      <c r="W128" s="494"/>
      <c r="X128" s="495"/>
      <c r="Y128" s="493"/>
      <c r="Z128" s="578"/>
      <c r="AA128" s="492"/>
      <c r="AB128" s="522"/>
      <c r="AC128" s="491"/>
      <c r="AD128" s="528"/>
      <c r="AE128" s="528"/>
      <c r="AF128" s="327"/>
      <c r="AG128" s="321"/>
      <c r="AH128" s="534"/>
      <c r="AI128" s="327"/>
      <c r="AJ128" s="584"/>
      <c r="AK128" s="321"/>
      <c r="AL128" s="60"/>
      <c r="AM128" s="164">
        <f t="shared" si="4"/>
        <v>0</v>
      </c>
      <c r="AN128" s="317">
        <f t="shared" si="5"/>
        <v>0</v>
      </c>
      <c r="AO128" s="88">
        <f t="shared" si="6"/>
        <v>0</v>
      </c>
      <c r="AP128" s="152">
        <f t="shared" si="7"/>
        <v>0</v>
      </c>
      <c r="AR128" s="24"/>
      <c r="AS128" s="24"/>
    </row>
    <row r="129" spans="1:45" ht="12" customHeight="1">
      <c r="A129" s="153"/>
      <c r="B129" s="36" t="str">
        <f>②国語!B129</f>
        <v>4-04</v>
      </c>
      <c r="C129" s="38">
        <v>1</v>
      </c>
      <c r="D129" s="390"/>
      <c r="E129" s="327"/>
      <c r="F129" s="327"/>
      <c r="G129" s="327"/>
      <c r="H129" s="333"/>
      <c r="I129" s="390"/>
      <c r="J129" s="327"/>
      <c r="K129" s="327"/>
      <c r="L129" s="327"/>
      <c r="M129" s="333"/>
      <c r="N129" s="390"/>
      <c r="O129" s="327"/>
      <c r="P129" s="327"/>
      <c r="Q129" s="465"/>
      <c r="R129" s="516"/>
      <c r="S129" s="491"/>
      <c r="T129" s="492"/>
      <c r="U129" s="493"/>
      <c r="V129" s="493"/>
      <c r="W129" s="494"/>
      <c r="X129" s="495"/>
      <c r="Y129" s="493"/>
      <c r="Z129" s="578"/>
      <c r="AA129" s="492"/>
      <c r="AB129" s="522"/>
      <c r="AC129" s="491"/>
      <c r="AD129" s="528"/>
      <c r="AE129" s="528"/>
      <c r="AF129" s="327"/>
      <c r="AG129" s="321"/>
      <c r="AH129" s="534"/>
      <c r="AI129" s="327"/>
      <c r="AJ129" s="584"/>
      <c r="AK129" s="321"/>
      <c r="AL129" s="60"/>
      <c r="AM129" s="164">
        <f t="shared" si="4"/>
        <v>0</v>
      </c>
      <c r="AN129" s="317">
        <f t="shared" si="5"/>
        <v>0</v>
      </c>
      <c r="AO129" s="88">
        <f t="shared" si="6"/>
        <v>0</v>
      </c>
      <c r="AP129" s="152">
        <f t="shared" si="7"/>
        <v>0</v>
      </c>
      <c r="AR129" s="24"/>
      <c r="AS129" s="24"/>
    </row>
    <row r="130" spans="1:45" ht="12" customHeight="1" thickBot="1">
      <c r="A130" s="154"/>
      <c r="B130" s="37" t="str">
        <f>②国語!B130</f>
        <v>4-05</v>
      </c>
      <c r="C130" s="46">
        <v>0</v>
      </c>
      <c r="D130" s="391"/>
      <c r="E130" s="328"/>
      <c r="F130" s="328"/>
      <c r="G130" s="328"/>
      <c r="H130" s="334"/>
      <c r="I130" s="391"/>
      <c r="J130" s="328"/>
      <c r="K130" s="328"/>
      <c r="L130" s="328"/>
      <c r="M130" s="334"/>
      <c r="N130" s="391"/>
      <c r="O130" s="328"/>
      <c r="P130" s="328"/>
      <c r="Q130" s="466"/>
      <c r="R130" s="517"/>
      <c r="S130" s="496"/>
      <c r="T130" s="497"/>
      <c r="U130" s="498"/>
      <c r="V130" s="498"/>
      <c r="W130" s="499"/>
      <c r="X130" s="500"/>
      <c r="Y130" s="498"/>
      <c r="Z130" s="579"/>
      <c r="AA130" s="497"/>
      <c r="AB130" s="523"/>
      <c r="AC130" s="496"/>
      <c r="AD130" s="529"/>
      <c r="AE130" s="529"/>
      <c r="AF130" s="328"/>
      <c r="AG130" s="322"/>
      <c r="AH130" s="535"/>
      <c r="AI130" s="328"/>
      <c r="AJ130" s="585"/>
      <c r="AK130" s="322"/>
      <c r="AL130" s="61"/>
      <c r="AM130" s="165">
        <f t="shared" si="4"/>
        <v>0</v>
      </c>
      <c r="AN130" s="318">
        <f t="shared" si="5"/>
        <v>0</v>
      </c>
      <c r="AO130" s="69">
        <f t="shared" si="6"/>
        <v>0</v>
      </c>
      <c r="AP130" s="155">
        <f t="shared" si="7"/>
        <v>0</v>
      </c>
      <c r="AR130" s="24"/>
      <c r="AS130" s="24"/>
    </row>
    <row r="131" spans="1:45" ht="12" customHeight="1">
      <c r="A131" s="156"/>
      <c r="B131" s="5" t="str">
        <f>②国語!B131</f>
        <v>4-06</v>
      </c>
      <c r="C131" s="33">
        <v>1</v>
      </c>
      <c r="D131" s="389"/>
      <c r="E131" s="326"/>
      <c r="F131" s="326"/>
      <c r="G131" s="326"/>
      <c r="H131" s="332"/>
      <c r="I131" s="389"/>
      <c r="J131" s="326"/>
      <c r="K131" s="326"/>
      <c r="L131" s="326"/>
      <c r="M131" s="332"/>
      <c r="N131" s="389"/>
      <c r="O131" s="326"/>
      <c r="P131" s="326"/>
      <c r="Q131" s="463"/>
      <c r="R131" s="515"/>
      <c r="S131" s="485"/>
      <c r="T131" s="486"/>
      <c r="U131" s="487"/>
      <c r="V131" s="487"/>
      <c r="W131" s="488"/>
      <c r="X131" s="489"/>
      <c r="Y131" s="487"/>
      <c r="Z131" s="577"/>
      <c r="AA131" s="486"/>
      <c r="AB131" s="521"/>
      <c r="AC131" s="485"/>
      <c r="AD131" s="527"/>
      <c r="AE131" s="527"/>
      <c r="AF131" s="326"/>
      <c r="AG131" s="320"/>
      <c r="AH131" s="533"/>
      <c r="AI131" s="326"/>
      <c r="AJ131" s="583"/>
      <c r="AK131" s="320"/>
      <c r="AL131" s="92"/>
      <c r="AM131" s="164">
        <f t="shared" si="4"/>
        <v>0</v>
      </c>
      <c r="AN131" s="317">
        <f t="shared" si="5"/>
        <v>0</v>
      </c>
      <c r="AO131" s="88">
        <f t="shared" si="6"/>
        <v>0</v>
      </c>
      <c r="AP131" s="152">
        <f t="shared" si="7"/>
        <v>0</v>
      </c>
      <c r="AR131" s="24"/>
      <c r="AS131" s="24"/>
    </row>
    <row r="132" spans="1:45" ht="12" customHeight="1">
      <c r="A132" s="153"/>
      <c r="B132" s="36" t="str">
        <f>②国語!B132</f>
        <v>4-07</v>
      </c>
      <c r="C132" s="38">
        <v>0</v>
      </c>
      <c r="D132" s="390"/>
      <c r="E132" s="327"/>
      <c r="F132" s="327"/>
      <c r="G132" s="327"/>
      <c r="H132" s="333"/>
      <c r="I132" s="390"/>
      <c r="J132" s="327"/>
      <c r="K132" s="327"/>
      <c r="L132" s="327"/>
      <c r="M132" s="333"/>
      <c r="N132" s="390"/>
      <c r="O132" s="327"/>
      <c r="P132" s="327"/>
      <c r="Q132" s="465"/>
      <c r="R132" s="516"/>
      <c r="S132" s="491"/>
      <c r="T132" s="492"/>
      <c r="U132" s="493"/>
      <c r="V132" s="493"/>
      <c r="W132" s="494"/>
      <c r="X132" s="495"/>
      <c r="Y132" s="493"/>
      <c r="Z132" s="578"/>
      <c r="AA132" s="492"/>
      <c r="AB132" s="522"/>
      <c r="AC132" s="491"/>
      <c r="AD132" s="528"/>
      <c r="AE132" s="528"/>
      <c r="AF132" s="327"/>
      <c r="AG132" s="321"/>
      <c r="AH132" s="534"/>
      <c r="AI132" s="327"/>
      <c r="AJ132" s="584"/>
      <c r="AK132" s="321"/>
      <c r="AL132" s="60"/>
      <c r="AM132" s="164">
        <f t="shared" si="4"/>
        <v>0</v>
      </c>
      <c r="AN132" s="317">
        <f t="shared" si="5"/>
        <v>0</v>
      </c>
      <c r="AO132" s="88">
        <f t="shared" si="6"/>
        <v>0</v>
      </c>
      <c r="AP132" s="152">
        <f t="shared" si="7"/>
        <v>0</v>
      </c>
      <c r="AR132" s="24"/>
      <c r="AS132" s="24"/>
    </row>
    <row r="133" spans="1:45" ht="12" customHeight="1">
      <c r="A133" s="153"/>
      <c r="B133" s="36" t="str">
        <f>②国語!B133</f>
        <v>4-08</v>
      </c>
      <c r="C133" s="38">
        <v>1</v>
      </c>
      <c r="D133" s="390"/>
      <c r="E133" s="327"/>
      <c r="F133" s="327"/>
      <c r="G133" s="327"/>
      <c r="H133" s="333"/>
      <c r="I133" s="390"/>
      <c r="J133" s="327"/>
      <c r="K133" s="327"/>
      <c r="L133" s="327"/>
      <c r="M133" s="333"/>
      <c r="N133" s="390"/>
      <c r="O133" s="327"/>
      <c r="P133" s="327"/>
      <c r="Q133" s="465"/>
      <c r="R133" s="516"/>
      <c r="S133" s="491"/>
      <c r="T133" s="492"/>
      <c r="U133" s="493"/>
      <c r="V133" s="493"/>
      <c r="W133" s="494"/>
      <c r="X133" s="495"/>
      <c r="Y133" s="493"/>
      <c r="Z133" s="578"/>
      <c r="AA133" s="492"/>
      <c r="AB133" s="522"/>
      <c r="AC133" s="491"/>
      <c r="AD133" s="528"/>
      <c r="AE133" s="528"/>
      <c r="AF133" s="327"/>
      <c r="AG133" s="321"/>
      <c r="AH133" s="534"/>
      <c r="AI133" s="327"/>
      <c r="AJ133" s="584"/>
      <c r="AK133" s="321"/>
      <c r="AL133" s="60"/>
      <c r="AM133" s="164">
        <f t="shared" si="4"/>
        <v>0</v>
      </c>
      <c r="AN133" s="317">
        <f t="shared" si="5"/>
        <v>0</v>
      </c>
      <c r="AO133" s="88">
        <f t="shared" si="6"/>
        <v>0</v>
      </c>
      <c r="AP133" s="152">
        <f t="shared" si="7"/>
        <v>0</v>
      </c>
      <c r="AR133" s="24"/>
      <c r="AS133" s="24"/>
    </row>
    <row r="134" spans="1:45" ht="12" customHeight="1">
      <c r="A134" s="153"/>
      <c r="B134" s="36" t="str">
        <f>②国語!B134</f>
        <v>4-09</v>
      </c>
      <c r="C134" s="38">
        <v>0</v>
      </c>
      <c r="D134" s="390"/>
      <c r="E134" s="327"/>
      <c r="F134" s="327"/>
      <c r="G134" s="327"/>
      <c r="H134" s="333"/>
      <c r="I134" s="390"/>
      <c r="J134" s="327"/>
      <c r="K134" s="327"/>
      <c r="L134" s="327"/>
      <c r="M134" s="333"/>
      <c r="N134" s="390"/>
      <c r="O134" s="327"/>
      <c r="P134" s="327"/>
      <c r="Q134" s="465"/>
      <c r="R134" s="516"/>
      <c r="S134" s="491"/>
      <c r="T134" s="492"/>
      <c r="U134" s="493"/>
      <c r="V134" s="493"/>
      <c r="W134" s="494"/>
      <c r="X134" s="495"/>
      <c r="Y134" s="493"/>
      <c r="Z134" s="578"/>
      <c r="AA134" s="492"/>
      <c r="AB134" s="522"/>
      <c r="AC134" s="491"/>
      <c r="AD134" s="528"/>
      <c r="AE134" s="528"/>
      <c r="AF134" s="327"/>
      <c r="AG134" s="321"/>
      <c r="AH134" s="534"/>
      <c r="AI134" s="327"/>
      <c r="AJ134" s="584"/>
      <c r="AK134" s="321"/>
      <c r="AL134" s="60"/>
      <c r="AM134" s="164">
        <f t="shared" si="4"/>
        <v>0</v>
      </c>
      <c r="AN134" s="317">
        <f t="shared" si="5"/>
        <v>0</v>
      </c>
      <c r="AO134" s="88">
        <f t="shared" si="6"/>
        <v>0</v>
      </c>
      <c r="AP134" s="152">
        <f t="shared" si="7"/>
        <v>0</v>
      </c>
      <c r="AR134" s="24"/>
      <c r="AS134" s="24"/>
    </row>
    <row r="135" spans="1:45" ht="12" customHeight="1" thickBot="1">
      <c r="A135" s="157"/>
      <c r="B135" s="6" t="str">
        <f>②国語!B135</f>
        <v>4-10</v>
      </c>
      <c r="C135" s="34">
        <v>1</v>
      </c>
      <c r="D135" s="392"/>
      <c r="E135" s="329"/>
      <c r="F135" s="329"/>
      <c r="G135" s="329"/>
      <c r="H135" s="335"/>
      <c r="I135" s="392"/>
      <c r="J135" s="329"/>
      <c r="K135" s="329"/>
      <c r="L135" s="329"/>
      <c r="M135" s="335"/>
      <c r="N135" s="392"/>
      <c r="O135" s="329"/>
      <c r="P135" s="329"/>
      <c r="Q135" s="467"/>
      <c r="R135" s="518"/>
      <c r="S135" s="501"/>
      <c r="T135" s="502"/>
      <c r="U135" s="503"/>
      <c r="V135" s="503"/>
      <c r="W135" s="504"/>
      <c r="X135" s="505"/>
      <c r="Y135" s="503"/>
      <c r="Z135" s="580"/>
      <c r="AA135" s="502"/>
      <c r="AB135" s="524"/>
      <c r="AC135" s="501"/>
      <c r="AD135" s="530"/>
      <c r="AE135" s="530"/>
      <c r="AF135" s="329"/>
      <c r="AG135" s="323"/>
      <c r="AH135" s="536"/>
      <c r="AI135" s="329"/>
      <c r="AJ135" s="586"/>
      <c r="AK135" s="323"/>
      <c r="AL135" s="62"/>
      <c r="AM135" s="166">
        <f t="shared" ref="AM135:AM198" si="8">COUNTIF(D135:E135,1)*2+COUNTIF(F135:AK135,1)*3</f>
        <v>0</v>
      </c>
      <c r="AN135" s="319">
        <f t="shared" ref="AN135:AN198" si="9">COUNTIF(D135:E135,1)*2+COUNTIF(F135:P135,1)*3+COUNTIF(R135,1)*3+COUNTIF(U135:Z135,1)*3+COUNTIF(AF135,1)*3+COUNTIF(AI135,1)*3</f>
        <v>0</v>
      </c>
      <c r="AO135" s="67">
        <f t="shared" ref="AO135:AO198" si="10">COUNTIF(Q135,1)*3+COUNTIF(S135:T135,1)*3+COUNTIF(AA135:AE135,1)*3+COUNTIF(AG135:AH135,1)*3+COUNTIF(AJ135:AK135,1)*3</f>
        <v>0</v>
      </c>
      <c r="AP135" s="158">
        <f t="shared" ref="AP135:AP198" si="11">SUM(AN135:AO135)</f>
        <v>0</v>
      </c>
      <c r="AR135" s="24"/>
      <c r="AS135" s="24"/>
    </row>
    <row r="136" spans="1:45" ht="12" customHeight="1">
      <c r="A136" s="159"/>
      <c r="B136" s="4" t="str">
        <f>②国語!B136</f>
        <v>4-11</v>
      </c>
      <c r="C136" s="86">
        <v>0</v>
      </c>
      <c r="D136" s="393"/>
      <c r="E136" s="330"/>
      <c r="F136" s="330"/>
      <c r="G136" s="330"/>
      <c r="H136" s="336"/>
      <c r="I136" s="393"/>
      <c r="J136" s="330"/>
      <c r="K136" s="330"/>
      <c r="L136" s="330"/>
      <c r="M136" s="336"/>
      <c r="N136" s="393"/>
      <c r="O136" s="330"/>
      <c r="P136" s="330"/>
      <c r="Q136" s="464"/>
      <c r="R136" s="519"/>
      <c r="S136" s="506"/>
      <c r="T136" s="490"/>
      <c r="U136" s="507"/>
      <c r="V136" s="507"/>
      <c r="W136" s="508"/>
      <c r="X136" s="509"/>
      <c r="Y136" s="507"/>
      <c r="Z136" s="581"/>
      <c r="AA136" s="490"/>
      <c r="AB136" s="525"/>
      <c r="AC136" s="506"/>
      <c r="AD136" s="531"/>
      <c r="AE136" s="531"/>
      <c r="AF136" s="330"/>
      <c r="AG136" s="324"/>
      <c r="AH136" s="537"/>
      <c r="AI136" s="330"/>
      <c r="AJ136" s="587"/>
      <c r="AK136" s="324"/>
      <c r="AL136" s="92"/>
      <c r="AM136" s="164">
        <f t="shared" si="8"/>
        <v>0</v>
      </c>
      <c r="AN136" s="317">
        <f t="shared" si="9"/>
        <v>0</v>
      </c>
      <c r="AO136" s="88">
        <f t="shared" si="10"/>
        <v>0</v>
      </c>
      <c r="AP136" s="152">
        <f t="shared" si="11"/>
        <v>0</v>
      </c>
      <c r="AR136" s="24"/>
      <c r="AS136" s="24"/>
    </row>
    <row r="137" spans="1:45" ht="12" customHeight="1">
      <c r="A137" s="153"/>
      <c r="B137" s="36" t="str">
        <f>②国語!B137</f>
        <v>4-12</v>
      </c>
      <c r="C137" s="38">
        <v>1</v>
      </c>
      <c r="D137" s="390"/>
      <c r="E137" s="327"/>
      <c r="F137" s="327"/>
      <c r="G137" s="327"/>
      <c r="H137" s="333"/>
      <c r="I137" s="390"/>
      <c r="J137" s="327"/>
      <c r="K137" s="327"/>
      <c r="L137" s="327"/>
      <c r="M137" s="333"/>
      <c r="N137" s="390"/>
      <c r="O137" s="327"/>
      <c r="P137" s="327"/>
      <c r="Q137" s="465"/>
      <c r="R137" s="516"/>
      <c r="S137" s="491"/>
      <c r="T137" s="492"/>
      <c r="U137" s="493"/>
      <c r="V137" s="493"/>
      <c r="W137" s="494"/>
      <c r="X137" s="495"/>
      <c r="Y137" s="493"/>
      <c r="Z137" s="578"/>
      <c r="AA137" s="492"/>
      <c r="AB137" s="522"/>
      <c r="AC137" s="491"/>
      <c r="AD137" s="528"/>
      <c r="AE137" s="528"/>
      <c r="AF137" s="327"/>
      <c r="AG137" s="321"/>
      <c r="AH137" s="534"/>
      <c r="AI137" s="327"/>
      <c r="AJ137" s="584"/>
      <c r="AK137" s="321"/>
      <c r="AL137" s="60"/>
      <c r="AM137" s="164">
        <f t="shared" si="8"/>
        <v>0</v>
      </c>
      <c r="AN137" s="317">
        <f t="shared" si="9"/>
        <v>0</v>
      </c>
      <c r="AO137" s="88">
        <f t="shared" si="10"/>
        <v>0</v>
      </c>
      <c r="AP137" s="152">
        <f t="shared" si="11"/>
        <v>0</v>
      </c>
      <c r="AR137" s="24"/>
      <c r="AS137" s="24"/>
    </row>
    <row r="138" spans="1:45" ht="12" customHeight="1">
      <c r="A138" s="153"/>
      <c r="B138" s="36" t="str">
        <f>②国語!B138</f>
        <v>4-13</v>
      </c>
      <c r="C138" s="38">
        <v>0</v>
      </c>
      <c r="D138" s="390"/>
      <c r="E138" s="327"/>
      <c r="F138" s="327"/>
      <c r="G138" s="327"/>
      <c r="H138" s="333"/>
      <c r="I138" s="390"/>
      <c r="J138" s="327"/>
      <c r="K138" s="327"/>
      <c r="L138" s="327"/>
      <c r="M138" s="333"/>
      <c r="N138" s="390"/>
      <c r="O138" s="327"/>
      <c r="P138" s="327"/>
      <c r="Q138" s="465"/>
      <c r="R138" s="516"/>
      <c r="S138" s="491"/>
      <c r="T138" s="492"/>
      <c r="U138" s="493"/>
      <c r="V138" s="493"/>
      <c r="W138" s="494"/>
      <c r="X138" s="495"/>
      <c r="Y138" s="493"/>
      <c r="Z138" s="578"/>
      <c r="AA138" s="492"/>
      <c r="AB138" s="522"/>
      <c r="AC138" s="491"/>
      <c r="AD138" s="528"/>
      <c r="AE138" s="528"/>
      <c r="AF138" s="327"/>
      <c r="AG138" s="321"/>
      <c r="AH138" s="534"/>
      <c r="AI138" s="327"/>
      <c r="AJ138" s="584"/>
      <c r="AK138" s="321"/>
      <c r="AL138" s="60"/>
      <c r="AM138" s="164">
        <f t="shared" si="8"/>
        <v>0</v>
      </c>
      <c r="AN138" s="317">
        <f t="shared" si="9"/>
        <v>0</v>
      </c>
      <c r="AO138" s="88">
        <f t="shared" si="10"/>
        <v>0</v>
      </c>
      <c r="AP138" s="152">
        <f t="shared" si="11"/>
        <v>0</v>
      </c>
      <c r="AR138" s="24"/>
      <c r="AS138" s="24"/>
    </row>
    <row r="139" spans="1:45" ht="12" customHeight="1">
      <c r="A139" s="153"/>
      <c r="B139" s="36" t="str">
        <f>②国語!B139</f>
        <v>4-14</v>
      </c>
      <c r="C139" s="38">
        <v>1</v>
      </c>
      <c r="D139" s="390"/>
      <c r="E139" s="327"/>
      <c r="F139" s="327"/>
      <c r="G139" s="327"/>
      <c r="H139" s="333"/>
      <c r="I139" s="390"/>
      <c r="J139" s="327"/>
      <c r="K139" s="327"/>
      <c r="L139" s="327"/>
      <c r="M139" s="333"/>
      <c r="N139" s="390"/>
      <c r="O139" s="327"/>
      <c r="P139" s="327"/>
      <c r="Q139" s="465"/>
      <c r="R139" s="516"/>
      <c r="S139" s="491"/>
      <c r="T139" s="492"/>
      <c r="U139" s="493"/>
      <c r="V139" s="493"/>
      <c r="W139" s="494"/>
      <c r="X139" s="495"/>
      <c r="Y139" s="493"/>
      <c r="Z139" s="578"/>
      <c r="AA139" s="492"/>
      <c r="AB139" s="522"/>
      <c r="AC139" s="491"/>
      <c r="AD139" s="528"/>
      <c r="AE139" s="528"/>
      <c r="AF139" s="327"/>
      <c r="AG139" s="321"/>
      <c r="AH139" s="534"/>
      <c r="AI139" s="327"/>
      <c r="AJ139" s="584"/>
      <c r="AK139" s="321"/>
      <c r="AL139" s="60"/>
      <c r="AM139" s="164">
        <f t="shared" si="8"/>
        <v>0</v>
      </c>
      <c r="AN139" s="317">
        <f t="shared" si="9"/>
        <v>0</v>
      </c>
      <c r="AO139" s="88">
        <f t="shared" si="10"/>
        <v>0</v>
      </c>
      <c r="AP139" s="152">
        <f t="shared" si="11"/>
        <v>0</v>
      </c>
      <c r="AR139" s="24"/>
      <c r="AS139" s="24"/>
    </row>
    <row r="140" spans="1:45" ht="12" customHeight="1" thickBot="1">
      <c r="A140" s="154"/>
      <c r="B140" s="37" t="str">
        <f>②国語!B140</f>
        <v>4-15</v>
      </c>
      <c r="C140" s="46">
        <v>0</v>
      </c>
      <c r="D140" s="391"/>
      <c r="E140" s="328"/>
      <c r="F140" s="328"/>
      <c r="G140" s="328"/>
      <c r="H140" s="334"/>
      <c r="I140" s="391"/>
      <c r="J140" s="328"/>
      <c r="K140" s="328"/>
      <c r="L140" s="328"/>
      <c r="M140" s="334"/>
      <c r="N140" s="391"/>
      <c r="O140" s="328"/>
      <c r="P140" s="328"/>
      <c r="Q140" s="466"/>
      <c r="R140" s="517"/>
      <c r="S140" s="496"/>
      <c r="T140" s="497"/>
      <c r="U140" s="498"/>
      <c r="V140" s="498"/>
      <c r="W140" s="499"/>
      <c r="X140" s="500"/>
      <c r="Y140" s="498"/>
      <c r="Z140" s="579"/>
      <c r="AA140" s="497"/>
      <c r="AB140" s="523"/>
      <c r="AC140" s="496"/>
      <c r="AD140" s="529"/>
      <c r="AE140" s="529"/>
      <c r="AF140" s="328"/>
      <c r="AG140" s="322"/>
      <c r="AH140" s="535"/>
      <c r="AI140" s="328"/>
      <c r="AJ140" s="585"/>
      <c r="AK140" s="322"/>
      <c r="AL140" s="61"/>
      <c r="AM140" s="165">
        <f t="shared" si="8"/>
        <v>0</v>
      </c>
      <c r="AN140" s="318">
        <f t="shared" si="9"/>
        <v>0</v>
      </c>
      <c r="AO140" s="69">
        <f t="shared" si="10"/>
        <v>0</v>
      </c>
      <c r="AP140" s="155">
        <f t="shared" si="11"/>
        <v>0</v>
      </c>
      <c r="AR140" s="24"/>
      <c r="AS140" s="24"/>
    </row>
    <row r="141" spans="1:45" ht="12" customHeight="1">
      <c r="A141" s="156"/>
      <c r="B141" s="5" t="str">
        <f>②国語!B141</f>
        <v>4-16</v>
      </c>
      <c r="C141" s="33">
        <v>1</v>
      </c>
      <c r="D141" s="389"/>
      <c r="E141" s="326"/>
      <c r="F141" s="326"/>
      <c r="G141" s="326"/>
      <c r="H141" s="332"/>
      <c r="I141" s="389"/>
      <c r="J141" s="326"/>
      <c r="K141" s="326"/>
      <c r="L141" s="326"/>
      <c r="M141" s="332"/>
      <c r="N141" s="389"/>
      <c r="O141" s="326"/>
      <c r="P141" s="326"/>
      <c r="Q141" s="463"/>
      <c r="R141" s="515"/>
      <c r="S141" s="485"/>
      <c r="T141" s="486"/>
      <c r="U141" s="487"/>
      <c r="V141" s="487"/>
      <c r="W141" s="488"/>
      <c r="X141" s="489"/>
      <c r="Y141" s="487"/>
      <c r="Z141" s="577"/>
      <c r="AA141" s="486"/>
      <c r="AB141" s="521"/>
      <c r="AC141" s="485"/>
      <c r="AD141" s="527"/>
      <c r="AE141" s="527"/>
      <c r="AF141" s="326"/>
      <c r="AG141" s="320"/>
      <c r="AH141" s="533"/>
      <c r="AI141" s="326"/>
      <c r="AJ141" s="583"/>
      <c r="AK141" s="320"/>
      <c r="AL141" s="92"/>
      <c r="AM141" s="164">
        <f t="shared" si="8"/>
        <v>0</v>
      </c>
      <c r="AN141" s="317">
        <f t="shared" si="9"/>
        <v>0</v>
      </c>
      <c r="AO141" s="88">
        <f t="shared" si="10"/>
        <v>0</v>
      </c>
      <c r="AP141" s="152">
        <f t="shared" si="11"/>
        <v>0</v>
      </c>
      <c r="AR141" s="24"/>
      <c r="AS141" s="24"/>
    </row>
    <row r="142" spans="1:45" ht="12" customHeight="1">
      <c r="A142" s="153"/>
      <c r="B142" s="36" t="str">
        <f>②国語!B142</f>
        <v>4-17</v>
      </c>
      <c r="C142" s="38">
        <v>0</v>
      </c>
      <c r="D142" s="390"/>
      <c r="E142" s="327"/>
      <c r="F142" s="327"/>
      <c r="G142" s="327"/>
      <c r="H142" s="333"/>
      <c r="I142" s="390"/>
      <c r="J142" s="327"/>
      <c r="K142" s="327"/>
      <c r="L142" s="327"/>
      <c r="M142" s="333"/>
      <c r="N142" s="390"/>
      <c r="O142" s="327"/>
      <c r="P142" s="327"/>
      <c r="Q142" s="465"/>
      <c r="R142" s="516"/>
      <c r="S142" s="491"/>
      <c r="T142" s="492"/>
      <c r="U142" s="493"/>
      <c r="V142" s="493"/>
      <c r="W142" s="494"/>
      <c r="X142" s="495"/>
      <c r="Y142" s="493"/>
      <c r="Z142" s="578"/>
      <c r="AA142" s="492"/>
      <c r="AB142" s="522"/>
      <c r="AC142" s="491"/>
      <c r="AD142" s="528"/>
      <c r="AE142" s="528"/>
      <c r="AF142" s="327"/>
      <c r="AG142" s="321"/>
      <c r="AH142" s="534"/>
      <c r="AI142" s="327"/>
      <c r="AJ142" s="584"/>
      <c r="AK142" s="321"/>
      <c r="AL142" s="60"/>
      <c r="AM142" s="164">
        <f t="shared" si="8"/>
        <v>0</v>
      </c>
      <c r="AN142" s="317">
        <f t="shared" si="9"/>
        <v>0</v>
      </c>
      <c r="AO142" s="88">
        <f t="shared" si="10"/>
        <v>0</v>
      </c>
      <c r="AP142" s="152">
        <f t="shared" si="11"/>
        <v>0</v>
      </c>
      <c r="AR142" s="24"/>
      <c r="AS142" s="24"/>
    </row>
    <row r="143" spans="1:45" ht="12" customHeight="1">
      <c r="A143" s="153"/>
      <c r="B143" s="36" t="str">
        <f>②国語!B143</f>
        <v>4-18</v>
      </c>
      <c r="C143" s="38">
        <v>1</v>
      </c>
      <c r="D143" s="390"/>
      <c r="E143" s="327"/>
      <c r="F143" s="327"/>
      <c r="G143" s="327"/>
      <c r="H143" s="333"/>
      <c r="I143" s="390"/>
      <c r="J143" s="327"/>
      <c r="K143" s="327"/>
      <c r="L143" s="327"/>
      <c r="M143" s="333"/>
      <c r="N143" s="390"/>
      <c r="O143" s="327"/>
      <c r="P143" s="327"/>
      <c r="Q143" s="465"/>
      <c r="R143" s="516"/>
      <c r="S143" s="491"/>
      <c r="T143" s="492"/>
      <c r="U143" s="493"/>
      <c r="V143" s="493"/>
      <c r="W143" s="494"/>
      <c r="X143" s="495"/>
      <c r="Y143" s="493"/>
      <c r="Z143" s="578"/>
      <c r="AA143" s="492"/>
      <c r="AB143" s="522"/>
      <c r="AC143" s="491"/>
      <c r="AD143" s="528"/>
      <c r="AE143" s="528"/>
      <c r="AF143" s="327"/>
      <c r="AG143" s="321"/>
      <c r="AH143" s="534"/>
      <c r="AI143" s="327"/>
      <c r="AJ143" s="584"/>
      <c r="AK143" s="321"/>
      <c r="AL143" s="60"/>
      <c r="AM143" s="164">
        <f t="shared" si="8"/>
        <v>0</v>
      </c>
      <c r="AN143" s="317">
        <f t="shared" si="9"/>
        <v>0</v>
      </c>
      <c r="AO143" s="88">
        <f t="shared" si="10"/>
        <v>0</v>
      </c>
      <c r="AP143" s="152">
        <f t="shared" si="11"/>
        <v>0</v>
      </c>
      <c r="AR143" s="24"/>
      <c r="AS143" s="24"/>
    </row>
    <row r="144" spans="1:45" ht="12" customHeight="1">
      <c r="A144" s="153"/>
      <c r="B144" s="36" t="str">
        <f>②国語!B144</f>
        <v>4-19</v>
      </c>
      <c r="C144" s="38">
        <v>0</v>
      </c>
      <c r="D144" s="390"/>
      <c r="E144" s="327"/>
      <c r="F144" s="327"/>
      <c r="G144" s="327"/>
      <c r="H144" s="333"/>
      <c r="I144" s="390"/>
      <c r="J144" s="327"/>
      <c r="K144" s="327"/>
      <c r="L144" s="327"/>
      <c r="M144" s="333"/>
      <c r="N144" s="390"/>
      <c r="O144" s="327"/>
      <c r="P144" s="327"/>
      <c r="Q144" s="465"/>
      <c r="R144" s="516"/>
      <c r="S144" s="491"/>
      <c r="T144" s="492"/>
      <c r="U144" s="493"/>
      <c r="V144" s="493"/>
      <c r="W144" s="494"/>
      <c r="X144" s="495"/>
      <c r="Y144" s="493"/>
      <c r="Z144" s="578"/>
      <c r="AA144" s="492"/>
      <c r="AB144" s="522"/>
      <c r="AC144" s="491"/>
      <c r="AD144" s="528"/>
      <c r="AE144" s="528"/>
      <c r="AF144" s="327"/>
      <c r="AG144" s="321"/>
      <c r="AH144" s="534"/>
      <c r="AI144" s="327"/>
      <c r="AJ144" s="584"/>
      <c r="AK144" s="321"/>
      <c r="AL144" s="60"/>
      <c r="AM144" s="164">
        <f t="shared" si="8"/>
        <v>0</v>
      </c>
      <c r="AN144" s="317">
        <f t="shared" si="9"/>
        <v>0</v>
      </c>
      <c r="AO144" s="88">
        <f t="shared" si="10"/>
        <v>0</v>
      </c>
      <c r="AP144" s="152">
        <f t="shared" si="11"/>
        <v>0</v>
      </c>
      <c r="AR144" s="24"/>
      <c r="AS144" s="24"/>
    </row>
    <row r="145" spans="1:45" ht="12" customHeight="1" thickBot="1">
      <c r="A145" s="157"/>
      <c r="B145" s="6" t="str">
        <f>②国語!B145</f>
        <v>4-20</v>
      </c>
      <c r="C145" s="34">
        <v>1</v>
      </c>
      <c r="D145" s="392"/>
      <c r="E145" s="329"/>
      <c r="F145" s="329"/>
      <c r="G145" s="329"/>
      <c r="H145" s="335"/>
      <c r="I145" s="392"/>
      <c r="J145" s="329"/>
      <c r="K145" s="329"/>
      <c r="L145" s="329"/>
      <c r="M145" s="335"/>
      <c r="N145" s="392"/>
      <c r="O145" s="329"/>
      <c r="P145" s="329"/>
      <c r="Q145" s="467"/>
      <c r="R145" s="518"/>
      <c r="S145" s="501"/>
      <c r="T145" s="502"/>
      <c r="U145" s="503"/>
      <c r="V145" s="503"/>
      <c r="W145" s="504"/>
      <c r="X145" s="505"/>
      <c r="Y145" s="503"/>
      <c r="Z145" s="580"/>
      <c r="AA145" s="502"/>
      <c r="AB145" s="524"/>
      <c r="AC145" s="501"/>
      <c r="AD145" s="530"/>
      <c r="AE145" s="530"/>
      <c r="AF145" s="329"/>
      <c r="AG145" s="323"/>
      <c r="AH145" s="536"/>
      <c r="AI145" s="329"/>
      <c r="AJ145" s="586"/>
      <c r="AK145" s="323"/>
      <c r="AL145" s="62"/>
      <c r="AM145" s="166">
        <f t="shared" si="8"/>
        <v>0</v>
      </c>
      <c r="AN145" s="319">
        <f t="shared" si="9"/>
        <v>0</v>
      </c>
      <c r="AO145" s="67">
        <f t="shared" si="10"/>
        <v>0</v>
      </c>
      <c r="AP145" s="158">
        <f t="shared" si="11"/>
        <v>0</v>
      </c>
      <c r="AR145" s="24"/>
      <c r="AS145" s="24"/>
    </row>
    <row r="146" spans="1:45" ht="12" customHeight="1">
      <c r="A146" s="159"/>
      <c r="B146" s="4" t="str">
        <f>②国語!B146</f>
        <v>4-21</v>
      </c>
      <c r="C146" s="86">
        <v>0</v>
      </c>
      <c r="D146" s="393"/>
      <c r="E146" s="330"/>
      <c r="F146" s="330"/>
      <c r="G146" s="330"/>
      <c r="H146" s="336"/>
      <c r="I146" s="393"/>
      <c r="J146" s="330"/>
      <c r="K146" s="330"/>
      <c r="L146" s="330"/>
      <c r="M146" s="336"/>
      <c r="N146" s="393"/>
      <c r="O146" s="330"/>
      <c r="P146" s="330"/>
      <c r="Q146" s="464"/>
      <c r="R146" s="519"/>
      <c r="S146" s="506"/>
      <c r="T146" s="490"/>
      <c r="U146" s="507"/>
      <c r="V146" s="507"/>
      <c r="W146" s="508"/>
      <c r="X146" s="509"/>
      <c r="Y146" s="507"/>
      <c r="Z146" s="581"/>
      <c r="AA146" s="490"/>
      <c r="AB146" s="525"/>
      <c r="AC146" s="506"/>
      <c r="AD146" s="531"/>
      <c r="AE146" s="531"/>
      <c r="AF146" s="330"/>
      <c r="AG146" s="324"/>
      <c r="AH146" s="537"/>
      <c r="AI146" s="330"/>
      <c r="AJ146" s="587"/>
      <c r="AK146" s="324"/>
      <c r="AL146" s="92"/>
      <c r="AM146" s="164">
        <f t="shared" si="8"/>
        <v>0</v>
      </c>
      <c r="AN146" s="317">
        <f t="shared" si="9"/>
        <v>0</v>
      </c>
      <c r="AO146" s="88">
        <f t="shared" si="10"/>
        <v>0</v>
      </c>
      <c r="AP146" s="152">
        <f t="shared" si="11"/>
        <v>0</v>
      </c>
      <c r="AR146" s="24"/>
      <c r="AS146" s="24"/>
    </row>
    <row r="147" spans="1:45" ht="12" customHeight="1">
      <c r="A147" s="153"/>
      <c r="B147" s="36" t="str">
        <f>②国語!B147</f>
        <v>4-22</v>
      </c>
      <c r="C147" s="38">
        <v>1</v>
      </c>
      <c r="D147" s="390"/>
      <c r="E147" s="327"/>
      <c r="F147" s="327"/>
      <c r="G147" s="327"/>
      <c r="H147" s="333"/>
      <c r="I147" s="390"/>
      <c r="J147" s="327"/>
      <c r="K147" s="327"/>
      <c r="L147" s="327"/>
      <c r="M147" s="333"/>
      <c r="N147" s="390"/>
      <c r="O147" s="327"/>
      <c r="P147" s="327"/>
      <c r="Q147" s="465"/>
      <c r="R147" s="516"/>
      <c r="S147" s="491"/>
      <c r="T147" s="492"/>
      <c r="U147" s="493"/>
      <c r="V147" s="493"/>
      <c r="W147" s="494"/>
      <c r="X147" s="495"/>
      <c r="Y147" s="493"/>
      <c r="Z147" s="578"/>
      <c r="AA147" s="492"/>
      <c r="AB147" s="522"/>
      <c r="AC147" s="491"/>
      <c r="AD147" s="528"/>
      <c r="AE147" s="528"/>
      <c r="AF147" s="327"/>
      <c r="AG147" s="321"/>
      <c r="AH147" s="534"/>
      <c r="AI147" s="327"/>
      <c r="AJ147" s="584"/>
      <c r="AK147" s="321"/>
      <c r="AL147" s="60"/>
      <c r="AM147" s="164">
        <f t="shared" si="8"/>
        <v>0</v>
      </c>
      <c r="AN147" s="317">
        <f t="shared" si="9"/>
        <v>0</v>
      </c>
      <c r="AO147" s="88">
        <f t="shared" si="10"/>
        <v>0</v>
      </c>
      <c r="AP147" s="152">
        <f t="shared" si="11"/>
        <v>0</v>
      </c>
      <c r="AR147" s="24"/>
      <c r="AS147" s="24"/>
    </row>
    <row r="148" spans="1:45" ht="12" customHeight="1">
      <c r="A148" s="153"/>
      <c r="B148" s="36" t="str">
        <f>②国語!B148</f>
        <v>4-23</v>
      </c>
      <c r="C148" s="38">
        <v>0</v>
      </c>
      <c r="D148" s="390"/>
      <c r="E148" s="327"/>
      <c r="F148" s="327"/>
      <c r="G148" s="327"/>
      <c r="H148" s="333"/>
      <c r="I148" s="390"/>
      <c r="J148" s="327"/>
      <c r="K148" s="327"/>
      <c r="L148" s="327"/>
      <c r="M148" s="333"/>
      <c r="N148" s="390"/>
      <c r="O148" s="327"/>
      <c r="P148" s="327"/>
      <c r="Q148" s="465"/>
      <c r="R148" s="516"/>
      <c r="S148" s="491"/>
      <c r="T148" s="492"/>
      <c r="U148" s="493"/>
      <c r="V148" s="493"/>
      <c r="W148" s="494"/>
      <c r="X148" s="495"/>
      <c r="Y148" s="493"/>
      <c r="Z148" s="578"/>
      <c r="AA148" s="492"/>
      <c r="AB148" s="522"/>
      <c r="AC148" s="491"/>
      <c r="AD148" s="528"/>
      <c r="AE148" s="528"/>
      <c r="AF148" s="327"/>
      <c r="AG148" s="321"/>
      <c r="AH148" s="534"/>
      <c r="AI148" s="327"/>
      <c r="AJ148" s="584"/>
      <c r="AK148" s="321"/>
      <c r="AL148" s="60"/>
      <c r="AM148" s="164">
        <f t="shared" si="8"/>
        <v>0</v>
      </c>
      <c r="AN148" s="317">
        <f t="shared" si="9"/>
        <v>0</v>
      </c>
      <c r="AO148" s="88">
        <f t="shared" si="10"/>
        <v>0</v>
      </c>
      <c r="AP148" s="152">
        <f t="shared" si="11"/>
        <v>0</v>
      </c>
      <c r="AR148" s="24"/>
      <c r="AS148" s="52"/>
    </row>
    <row r="149" spans="1:45" ht="12" customHeight="1">
      <c r="A149" s="153"/>
      <c r="B149" s="36" t="str">
        <f>②国語!B149</f>
        <v>4-24</v>
      </c>
      <c r="C149" s="38">
        <v>1</v>
      </c>
      <c r="D149" s="390"/>
      <c r="E149" s="327"/>
      <c r="F149" s="327"/>
      <c r="G149" s="327"/>
      <c r="H149" s="333"/>
      <c r="I149" s="390"/>
      <c r="J149" s="327"/>
      <c r="K149" s="327"/>
      <c r="L149" s="327"/>
      <c r="M149" s="333"/>
      <c r="N149" s="390"/>
      <c r="O149" s="327"/>
      <c r="P149" s="327"/>
      <c r="Q149" s="465"/>
      <c r="R149" s="516"/>
      <c r="S149" s="491"/>
      <c r="T149" s="492"/>
      <c r="U149" s="493"/>
      <c r="V149" s="493"/>
      <c r="W149" s="494"/>
      <c r="X149" s="495"/>
      <c r="Y149" s="493"/>
      <c r="Z149" s="578"/>
      <c r="AA149" s="492"/>
      <c r="AB149" s="522"/>
      <c r="AC149" s="491"/>
      <c r="AD149" s="528"/>
      <c r="AE149" s="528"/>
      <c r="AF149" s="327"/>
      <c r="AG149" s="321"/>
      <c r="AH149" s="534"/>
      <c r="AI149" s="327"/>
      <c r="AJ149" s="584"/>
      <c r="AK149" s="321"/>
      <c r="AL149" s="60"/>
      <c r="AM149" s="164">
        <f t="shared" si="8"/>
        <v>0</v>
      </c>
      <c r="AN149" s="317">
        <f t="shared" si="9"/>
        <v>0</v>
      </c>
      <c r="AO149" s="88">
        <f t="shared" si="10"/>
        <v>0</v>
      </c>
      <c r="AP149" s="152">
        <f t="shared" si="11"/>
        <v>0</v>
      </c>
      <c r="AR149" s="3"/>
      <c r="AS149" s="3"/>
    </row>
    <row r="150" spans="1:45" ht="12" customHeight="1" thickBot="1">
      <c r="A150" s="154"/>
      <c r="B150" s="37" t="str">
        <f>②国語!B150</f>
        <v>4-25</v>
      </c>
      <c r="C150" s="46">
        <v>0</v>
      </c>
      <c r="D150" s="391"/>
      <c r="E150" s="328"/>
      <c r="F150" s="328"/>
      <c r="G150" s="328"/>
      <c r="H150" s="334"/>
      <c r="I150" s="391"/>
      <c r="J150" s="328"/>
      <c r="K150" s="328"/>
      <c r="L150" s="328"/>
      <c r="M150" s="334"/>
      <c r="N150" s="391"/>
      <c r="O150" s="328"/>
      <c r="P150" s="328"/>
      <c r="Q150" s="466"/>
      <c r="R150" s="517"/>
      <c r="S150" s="496"/>
      <c r="T150" s="497"/>
      <c r="U150" s="498"/>
      <c r="V150" s="498"/>
      <c r="W150" s="499"/>
      <c r="X150" s="500"/>
      <c r="Y150" s="498"/>
      <c r="Z150" s="579"/>
      <c r="AA150" s="497"/>
      <c r="AB150" s="523"/>
      <c r="AC150" s="496"/>
      <c r="AD150" s="529"/>
      <c r="AE150" s="529"/>
      <c r="AF150" s="328"/>
      <c r="AG150" s="322"/>
      <c r="AH150" s="535"/>
      <c r="AI150" s="328"/>
      <c r="AJ150" s="585"/>
      <c r="AK150" s="322"/>
      <c r="AL150" s="61"/>
      <c r="AM150" s="165">
        <f t="shared" si="8"/>
        <v>0</v>
      </c>
      <c r="AN150" s="318">
        <f t="shared" si="9"/>
        <v>0</v>
      </c>
      <c r="AO150" s="69">
        <f t="shared" si="10"/>
        <v>0</v>
      </c>
      <c r="AP150" s="155">
        <f t="shared" si="11"/>
        <v>0</v>
      </c>
    </row>
    <row r="151" spans="1:45" ht="12" customHeight="1">
      <c r="A151" s="156"/>
      <c r="B151" s="5" t="str">
        <f>②国語!B151</f>
        <v>4-26</v>
      </c>
      <c r="C151" s="33">
        <v>1</v>
      </c>
      <c r="D151" s="389"/>
      <c r="E151" s="326"/>
      <c r="F151" s="326"/>
      <c r="G151" s="326"/>
      <c r="H151" s="332"/>
      <c r="I151" s="389"/>
      <c r="J151" s="326"/>
      <c r="K151" s="326"/>
      <c r="L151" s="326"/>
      <c r="M151" s="332"/>
      <c r="N151" s="389"/>
      <c r="O151" s="326"/>
      <c r="P151" s="326"/>
      <c r="Q151" s="463"/>
      <c r="R151" s="515"/>
      <c r="S151" s="485"/>
      <c r="T151" s="486"/>
      <c r="U151" s="487"/>
      <c r="V151" s="487"/>
      <c r="W151" s="488"/>
      <c r="X151" s="489"/>
      <c r="Y151" s="487"/>
      <c r="Z151" s="577"/>
      <c r="AA151" s="486"/>
      <c r="AB151" s="521"/>
      <c r="AC151" s="485"/>
      <c r="AD151" s="527"/>
      <c r="AE151" s="527"/>
      <c r="AF151" s="326"/>
      <c r="AG151" s="320"/>
      <c r="AH151" s="533"/>
      <c r="AI151" s="326"/>
      <c r="AJ151" s="583"/>
      <c r="AK151" s="320"/>
      <c r="AL151" s="92"/>
      <c r="AM151" s="164">
        <f t="shared" si="8"/>
        <v>0</v>
      </c>
      <c r="AN151" s="317">
        <f t="shared" si="9"/>
        <v>0</v>
      </c>
      <c r="AO151" s="88">
        <f t="shared" si="10"/>
        <v>0</v>
      </c>
      <c r="AP151" s="152">
        <f t="shared" si="11"/>
        <v>0</v>
      </c>
      <c r="AR151" s="3"/>
    </row>
    <row r="152" spans="1:45" ht="12" customHeight="1">
      <c r="A152" s="153"/>
      <c r="B152" s="36" t="str">
        <f>②国語!B152</f>
        <v>4-27</v>
      </c>
      <c r="C152" s="38">
        <v>0</v>
      </c>
      <c r="D152" s="390"/>
      <c r="E152" s="327"/>
      <c r="F152" s="327"/>
      <c r="G152" s="327"/>
      <c r="H152" s="333"/>
      <c r="I152" s="390"/>
      <c r="J152" s="327"/>
      <c r="K152" s="327"/>
      <c r="L152" s="327"/>
      <c r="M152" s="333"/>
      <c r="N152" s="390"/>
      <c r="O152" s="327"/>
      <c r="P152" s="327"/>
      <c r="Q152" s="465"/>
      <c r="R152" s="516"/>
      <c r="S152" s="491"/>
      <c r="T152" s="492"/>
      <c r="U152" s="493"/>
      <c r="V152" s="493"/>
      <c r="W152" s="494"/>
      <c r="X152" s="495"/>
      <c r="Y152" s="493"/>
      <c r="Z152" s="578"/>
      <c r="AA152" s="492"/>
      <c r="AB152" s="522"/>
      <c r="AC152" s="491"/>
      <c r="AD152" s="528"/>
      <c r="AE152" s="528"/>
      <c r="AF152" s="327"/>
      <c r="AG152" s="321"/>
      <c r="AH152" s="534"/>
      <c r="AI152" s="327"/>
      <c r="AJ152" s="584"/>
      <c r="AK152" s="321"/>
      <c r="AL152" s="60"/>
      <c r="AM152" s="164">
        <f t="shared" si="8"/>
        <v>0</v>
      </c>
      <c r="AN152" s="317">
        <f t="shared" si="9"/>
        <v>0</v>
      </c>
      <c r="AO152" s="88">
        <f t="shared" si="10"/>
        <v>0</v>
      </c>
      <c r="AP152" s="152">
        <f t="shared" si="11"/>
        <v>0</v>
      </c>
      <c r="AR152" s="7"/>
      <c r="AS152" s="7"/>
    </row>
    <row r="153" spans="1:45" ht="12" customHeight="1">
      <c r="A153" s="153"/>
      <c r="B153" s="36" t="str">
        <f>②国語!B153</f>
        <v>4-28</v>
      </c>
      <c r="C153" s="38">
        <v>1</v>
      </c>
      <c r="D153" s="390"/>
      <c r="E153" s="327"/>
      <c r="F153" s="327"/>
      <c r="G153" s="327"/>
      <c r="H153" s="333"/>
      <c r="I153" s="390"/>
      <c r="J153" s="327"/>
      <c r="K153" s="327"/>
      <c r="L153" s="327"/>
      <c r="M153" s="333"/>
      <c r="N153" s="390"/>
      <c r="O153" s="327"/>
      <c r="P153" s="327"/>
      <c r="Q153" s="465"/>
      <c r="R153" s="516"/>
      <c r="S153" s="491"/>
      <c r="T153" s="492"/>
      <c r="U153" s="493"/>
      <c r="V153" s="493"/>
      <c r="W153" s="494"/>
      <c r="X153" s="495"/>
      <c r="Y153" s="493"/>
      <c r="Z153" s="578"/>
      <c r="AA153" s="492"/>
      <c r="AB153" s="522"/>
      <c r="AC153" s="491"/>
      <c r="AD153" s="528"/>
      <c r="AE153" s="528"/>
      <c r="AF153" s="327"/>
      <c r="AG153" s="321"/>
      <c r="AH153" s="534"/>
      <c r="AI153" s="327"/>
      <c r="AJ153" s="584"/>
      <c r="AK153" s="321"/>
      <c r="AL153" s="60"/>
      <c r="AM153" s="164">
        <f t="shared" si="8"/>
        <v>0</v>
      </c>
      <c r="AN153" s="317">
        <f t="shared" si="9"/>
        <v>0</v>
      </c>
      <c r="AO153" s="88">
        <f t="shared" si="10"/>
        <v>0</v>
      </c>
      <c r="AP153" s="152">
        <f t="shared" si="11"/>
        <v>0</v>
      </c>
      <c r="AR153" s="7"/>
      <c r="AS153" s="7"/>
    </row>
    <row r="154" spans="1:45" ht="12" customHeight="1">
      <c r="A154" s="153"/>
      <c r="B154" s="36" t="str">
        <f>②国語!B154</f>
        <v>4-29</v>
      </c>
      <c r="C154" s="38">
        <v>0</v>
      </c>
      <c r="D154" s="390"/>
      <c r="E154" s="327"/>
      <c r="F154" s="327"/>
      <c r="G154" s="327"/>
      <c r="H154" s="333"/>
      <c r="I154" s="390"/>
      <c r="J154" s="327"/>
      <c r="K154" s="327"/>
      <c r="L154" s="327"/>
      <c r="M154" s="333"/>
      <c r="N154" s="390"/>
      <c r="O154" s="327"/>
      <c r="P154" s="327"/>
      <c r="Q154" s="465"/>
      <c r="R154" s="516"/>
      <c r="S154" s="491"/>
      <c r="T154" s="492"/>
      <c r="U154" s="493"/>
      <c r="V154" s="493"/>
      <c r="W154" s="494"/>
      <c r="X154" s="495"/>
      <c r="Y154" s="493"/>
      <c r="Z154" s="578"/>
      <c r="AA154" s="492"/>
      <c r="AB154" s="522"/>
      <c r="AC154" s="491"/>
      <c r="AD154" s="528"/>
      <c r="AE154" s="528"/>
      <c r="AF154" s="327"/>
      <c r="AG154" s="321"/>
      <c r="AH154" s="534"/>
      <c r="AI154" s="327"/>
      <c r="AJ154" s="584"/>
      <c r="AK154" s="321"/>
      <c r="AL154" s="60"/>
      <c r="AM154" s="164">
        <f t="shared" si="8"/>
        <v>0</v>
      </c>
      <c r="AN154" s="317">
        <f t="shared" si="9"/>
        <v>0</v>
      </c>
      <c r="AO154" s="88">
        <f t="shared" si="10"/>
        <v>0</v>
      </c>
      <c r="AP154" s="152">
        <f t="shared" si="11"/>
        <v>0</v>
      </c>
      <c r="AR154" s="7"/>
      <c r="AS154" s="7"/>
    </row>
    <row r="155" spans="1:45" ht="12" customHeight="1" thickBot="1">
      <c r="A155" s="157"/>
      <c r="B155" s="6" t="str">
        <f>②国語!B155</f>
        <v>4-30</v>
      </c>
      <c r="C155" s="34">
        <v>1</v>
      </c>
      <c r="D155" s="392"/>
      <c r="E155" s="329"/>
      <c r="F155" s="329"/>
      <c r="G155" s="329"/>
      <c r="H155" s="335"/>
      <c r="I155" s="392"/>
      <c r="J155" s="329"/>
      <c r="K155" s="329"/>
      <c r="L155" s="329"/>
      <c r="M155" s="335"/>
      <c r="N155" s="392"/>
      <c r="O155" s="329"/>
      <c r="P155" s="329"/>
      <c r="Q155" s="467"/>
      <c r="R155" s="518"/>
      <c r="S155" s="501"/>
      <c r="T155" s="502"/>
      <c r="U155" s="503"/>
      <c r="V155" s="503"/>
      <c r="W155" s="504"/>
      <c r="X155" s="505"/>
      <c r="Y155" s="503"/>
      <c r="Z155" s="580"/>
      <c r="AA155" s="502"/>
      <c r="AB155" s="524"/>
      <c r="AC155" s="501"/>
      <c r="AD155" s="530"/>
      <c r="AE155" s="530"/>
      <c r="AF155" s="329"/>
      <c r="AG155" s="323"/>
      <c r="AH155" s="536"/>
      <c r="AI155" s="329"/>
      <c r="AJ155" s="586"/>
      <c r="AK155" s="323"/>
      <c r="AL155" s="62"/>
      <c r="AM155" s="166">
        <f t="shared" si="8"/>
        <v>0</v>
      </c>
      <c r="AN155" s="319">
        <f t="shared" si="9"/>
        <v>0</v>
      </c>
      <c r="AO155" s="67">
        <f t="shared" si="10"/>
        <v>0</v>
      </c>
      <c r="AP155" s="158">
        <f t="shared" si="11"/>
        <v>0</v>
      </c>
    </row>
    <row r="156" spans="1:45" ht="12" customHeight="1">
      <c r="A156" s="159"/>
      <c r="B156" s="4" t="str">
        <f>②国語!B156</f>
        <v>4-31</v>
      </c>
      <c r="C156" s="160">
        <v>0</v>
      </c>
      <c r="D156" s="393"/>
      <c r="E156" s="330"/>
      <c r="F156" s="330"/>
      <c r="G156" s="330"/>
      <c r="H156" s="336"/>
      <c r="I156" s="393"/>
      <c r="J156" s="330"/>
      <c r="K156" s="330"/>
      <c r="L156" s="330"/>
      <c r="M156" s="336"/>
      <c r="N156" s="393"/>
      <c r="O156" s="330"/>
      <c r="P156" s="330"/>
      <c r="Q156" s="464"/>
      <c r="R156" s="519"/>
      <c r="S156" s="506"/>
      <c r="T156" s="490"/>
      <c r="U156" s="507"/>
      <c r="V156" s="507"/>
      <c r="W156" s="508"/>
      <c r="X156" s="509"/>
      <c r="Y156" s="507"/>
      <c r="Z156" s="581"/>
      <c r="AA156" s="490"/>
      <c r="AB156" s="525"/>
      <c r="AC156" s="506"/>
      <c r="AD156" s="531"/>
      <c r="AE156" s="531"/>
      <c r="AF156" s="330"/>
      <c r="AG156" s="324"/>
      <c r="AH156" s="537"/>
      <c r="AI156" s="330"/>
      <c r="AJ156" s="587"/>
      <c r="AK156" s="324"/>
      <c r="AL156" s="175"/>
      <c r="AM156" s="164">
        <f t="shared" si="8"/>
        <v>0</v>
      </c>
      <c r="AN156" s="317">
        <f t="shared" si="9"/>
        <v>0</v>
      </c>
      <c r="AO156" s="88">
        <f t="shared" si="10"/>
        <v>0</v>
      </c>
      <c r="AP156" s="152">
        <f t="shared" si="11"/>
        <v>0</v>
      </c>
    </row>
    <row r="157" spans="1:45" ht="12" customHeight="1">
      <c r="A157" s="153"/>
      <c r="B157" s="36" t="str">
        <f>②国語!B157</f>
        <v>4-32</v>
      </c>
      <c r="C157" s="38">
        <v>1</v>
      </c>
      <c r="D157" s="390"/>
      <c r="E157" s="327"/>
      <c r="F157" s="327"/>
      <c r="G157" s="327"/>
      <c r="H157" s="333"/>
      <c r="I157" s="390"/>
      <c r="J157" s="327"/>
      <c r="K157" s="327"/>
      <c r="L157" s="327"/>
      <c r="M157" s="333"/>
      <c r="N157" s="390"/>
      <c r="O157" s="327"/>
      <c r="P157" s="327"/>
      <c r="Q157" s="465"/>
      <c r="R157" s="516"/>
      <c r="S157" s="491"/>
      <c r="T157" s="492"/>
      <c r="U157" s="493"/>
      <c r="V157" s="493"/>
      <c r="W157" s="494"/>
      <c r="X157" s="495"/>
      <c r="Y157" s="493"/>
      <c r="Z157" s="578"/>
      <c r="AA157" s="492"/>
      <c r="AB157" s="522"/>
      <c r="AC157" s="491"/>
      <c r="AD157" s="528"/>
      <c r="AE157" s="528"/>
      <c r="AF157" s="327"/>
      <c r="AG157" s="321"/>
      <c r="AH157" s="534"/>
      <c r="AI157" s="327"/>
      <c r="AJ157" s="584"/>
      <c r="AK157" s="321"/>
      <c r="AL157" s="60"/>
      <c r="AM157" s="164">
        <f t="shared" si="8"/>
        <v>0</v>
      </c>
      <c r="AN157" s="317">
        <f t="shared" si="9"/>
        <v>0</v>
      </c>
      <c r="AO157" s="88">
        <f t="shared" si="10"/>
        <v>0</v>
      </c>
      <c r="AP157" s="152">
        <f t="shared" si="11"/>
        <v>0</v>
      </c>
    </row>
    <row r="158" spans="1:45" ht="12" customHeight="1">
      <c r="A158" s="153"/>
      <c r="B158" s="36" t="str">
        <f>②国語!B158</f>
        <v>4-33</v>
      </c>
      <c r="C158" s="38">
        <v>0</v>
      </c>
      <c r="D158" s="390"/>
      <c r="E158" s="327"/>
      <c r="F158" s="327"/>
      <c r="G158" s="327"/>
      <c r="H158" s="333"/>
      <c r="I158" s="390"/>
      <c r="J158" s="327"/>
      <c r="K158" s="327"/>
      <c r="L158" s="327"/>
      <c r="M158" s="333"/>
      <c r="N158" s="390"/>
      <c r="O158" s="327"/>
      <c r="P158" s="327"/>
      <c r="Q158" s="465"/>
      <c r="R158" s="516"/>
      <c r="S158" s="491"/>
      <c r="T158" s="492"/>
      <c r="U158" s="493"/>
      <c r="V158" s="493"/>
      <c r="W158" s="494"/>
      <c r="X158" s="495"/>
      <c r="Y158" s="493"/>
      <c r="Z158" s="578"/>
      <c r="AA158" s="492"/>
      <c r="AB158" s="522"/>
      <c r="AC158" s="491"/>
      <c r="AD158" s="528"/>
      <c r="AE158" s="528"/>
      <c r="AF158" s="327"/>
      <c r="AG158" s="321"/>
      <c r="AH158" s="534"/>
      <c r="AI158" s="327"/>
      <c r="AJ158" s="584"/>
      <c r="AK158" s="321"/>
      <c r="AL158" s="60"/>
      <c r="AM158" s="164">
        <f t="shared" si="8"/>
        <v>0</v>
      </c>
      <c r="AN158" s="317">
        <f t="shared" si="9"/>
        <v>0</v>
      </c>
      <c r="AO158" s="88">
        <f t="shared" si="10"/>
        <v>0</v>
      </c>
      <c r="AP158" s="152">
        <f t="shared" si="11"/>
        <v>0</v>
      </c>
    </row>
    <row r="159" spans="1:45" ht="12" customHeight="1">
      <c r="A159" s="153"/>
      <c r="B159" s="36" t="str">
        <f>②国語!B159</f>
        <v>4-34</v>
      </c>
      <c r="C159" s="38">
        <v>1</v>
      </c>
      <c r="D159" s="390"/>
      <c r="E159" s="327"/>
      <c r="F159" s="327"/>
      <c r="G159" s="327"/>
      <c r="H159" s="333"/>
      <c r="I159" s="390"/>
      <c r="J159" s="327"/>
      <c r="K159" s="327"/>
      <c r="L159" s="327"/>
      <c r="M159" s="333"/>
      <c r="N159" s="390"/>
      <c r="O159" s="327"/>
      <c r="P159" s="327"/>
      <c r="Q159" s="465"/>
      <c r="R159" s="516"/>
      <c r="S159" s="491"/>
      <c r="T159" s="492"/>
      <c r="U159" s="493"/>
      <c r="V159" s="493"/>
      <c r="W159" s="494"/>
      <c r="X159" s="495"/>
      <c r="Y159" s="493"/>
      <c r="Z159" s="578"/>
      <c r="AA159" s="492"/>
      <c r="AB159" s="522"/>
      <c r="AC159" s="491"/>
      <c r="AD159" s="528"/>
      <c r="AE159" s="528"/>
      <c r="AF159" s="327"/>
      <c r="AG159" s="321"/>
      <c r="AH159" s="534"/>
      <c r="AI159" s="327"/>
      <c r="AJ159" s="584"/>
      <c r="AK159" s="321"/>
      <c r="AL159" s="60"/>
      <c r="AM159" s="164">
        <f t="shared" si="8"/>
        <v>0</v>
      </c>
      <c r="AN159" s="317">
        <f t="shared" si="9"/>
        <v>0</v>
      </c>
      <c r="AO159" s="88">
        <f t="shared" si="10"/>
        <v>0</v>
      </c>
      <c r="AP159" s="152">
        <f t="shared" si="11"/>
        <v>0</v>
      </c>
    </row>
    <row r="160" spans="1:45" ht="12" customHeight="1" thickBot="1">
      <c r="A160" s="154"/>
      <c r="B160" s="37" t="str">
        <f>②国語!B160</f>
        <v>4-35</v>
      </c>
      <c r="C160" s="46">
        <v>0</v>
      </c>
      <c r="D160" s="391"/>
      <c r="E160" s="328"/>
      <c r="F160" s="328"/>
      <c r="G160" s="328"/>
      <c r="H160" s="334"/>
      <c r="I160" s="391"/>
      <c r="J160" s="328"/>
      <c r="K160" s="328"/>
      <c r="L160" s="328"/>
      <c r="M160" s="334"/>
      <c r="N160" s="391"/>
      <c r="O160" s="328"/>
      <c r="P160" s="328"/>
      <c r="Q160" s="466"/>
      <c r="R160" s="517"/>
      <c r="S160" s="496"/>
      <c r="T160" s="497"/>
      <c r="U160" s="498"/>
      <c r="V160" s="498"/>
      <c r="W160" s="499"/>
      <c r="X160" s="500"/>
      <c r="Y160" s="498"/>
      <c r="Z160" s="579"/>
      <c r="AA160" s="497"/>
      <c r="AB160" s="523"/>
      <c r="AC160" s="496"/>
      <c r="AD160" s="529"/>
      <c r="AE160" s="529"/>
      <c r="AF160" s="328"/>
      <c r="AG160" s="322"/>
      <c r="AH160" s="535"/>
      <c r="AI160" s="328"/>
      <c r="AJ160" s="585"/>
      <c r="AK160" s="322"/>
      <c r="AL160" s="61"/>
      <c r="AM160" s="165">
        <f t="shared" si="8"/>
        <v>0</v>
      </c>
      <c r="AN160" s="318">
        <f t="shared" si="9"/>
        <v>0</v>
      </c>
      <c r="AO160" s="69">
        <f t="shared" si="10"/>
        <v>0</v>
      </c>
      <c r="AP160" s="155">
        <f t="shared" si="11"/>
        <v>0</v>
      </c>
    </row>
    <row r="161" spans="1:45" ht="12" customHeight="1">
      <c r="A161" s="156"/>
      <c r="B161" s="5" t="str">
        <f>②国語!B161</f>
        <v>4-36</v>
      </c>
      <c r="C161" s="33">
        <v>1</v>
      </c>
      <c r="D161" s="389"/>
      <c r="E161" s="326"/>
      <c r="F161" s="326"/>
      <c r="G161" s="326"/>
      <c r="H161" s="332"/>
      <c r="I161" s="389"/>
      <c r="J161" s="326"/>
      <c r="K161" s="326"/>
      <c r="L161" s="326"/>
      <c r="M161" s="332"/>
      <c r="N161" s="389"/>
      <c r="O161" s="326"/>
      <c r="P161" s="326"/>
      <c r="Q161" s="463"/>
      <c r="R161" s="515"/>
      <c r="S161" s="485"/>
      <c r="T161" s="486"/>
      <c r="U161" s="487"/>
      <c r="V161" s="487"/>
      <c r="W161" s="488"/>
      <c r="X161" s="489"/>
      <c r="Y161" s="487"/>
      <c r="Z161" s="577"/>
      <c r="AA161" s="486"/>
      <c r="AB161" s="521"/>
      <c r="AC161" s="485"/>
      <c r="AD161" s="527"/>
      <c r="AE161" s="527"/>
      <c r="AF161" s="326"/>
      <c r="AG161" s="320"/>
      <c r="AH161" s="533"/>
      <c r="AI161" s="326"/>
      <c r="AJ161" s="583"/>
      <c r="AK161" s="320"/>
      <c r="AL161" s="92"/>
      <c r="AM161" s="164">
        <f t="shared" si="8"/>
        <v>0</v>
      </c>
      <c r="AN161" s="317">
        <f t="shared" si="9"/>
        <v>0</v>
      </c>
      <c r="AO161" s="88">
        <f t="shared" si="10"/>
        <v>0</v>
      </c>
      <c r="AP161" s="152">
        <f t="shared" si="11"/>
        <v>0</v>
      </c>
    </row>
    <row r="162" spans="1:45" ht="12" customHeight="1">
      <c r="A162" s="153"/>
      <c r="B162" s="36" t="str">
        <f>②国語!B162</f>
        <v>4-37</v>
      </c>
      <c r="C162" s="38">
        <v>0</v>
      </c>
      <c r="D162" s="390"/>
      <c r="E162" s="327"/>
      <c r="F162" s="327"/>
      <c r="G162" s="327"/>
      <c r="H162" s="333"/>
      <c r="I162" s="390"/>
      <c r="J162" s="327"/>
      <c r="K162" s="327"/>
      <c r="L162" s="327"/>
      <c r="M162" s="333"/>
      <c r="N162" s="390"/>
      <c r="O162" s="327"/>
      <c r="P162" s="327"/>
      <c r="Q162" s="465"/>
      <c r="R162" s="516"/>
      <c r="S162" s="491"/>
      <c r="T162" s="492"/>
      <c r="U162" s="493"/>
      <c r="V162" s="493"/>
      <c r="W162" s="494"/>
      <c r="X162" s="495"/>
      <c r="Y162" s="493"/>
      <c r="Z162" s="578"/>
      <c r="AA162" s="492"/>
      <c r="AB162" s="522"/>
      <c r="AC162" s="491"/>
      <c r="AD162" s="528"/>
      <c r="AE162" s="528"/>
      <c r="AF162" s="327"/>
      <c r="AG162" s="321"/>
      <c r="AH162" s="534"/>
      <c r="AI162" s="327"/>
      <c r="AJ162" s="584"/>
      <c r="AK162" s="321"/>
      <c r="AL162" s="60"/>
      <c r="AM162" s="164">
        <f t="shared" si="8"/>
        <v>0</v>
      </c>
      <c r="AN162" s="317">
        <f t="shared" si="9"/>
        <v>0</v>
      </c>
      <c r="AO162" s="88">
        <f t="shared" si="10"/>
        <v>0</v>
      </c>
      <c r="AP162" s="152">
        <f t="shared" si="11"/>
        <v>0</v>
      </c>
    </row>
    <row r="163" spans="1:45" ht="12" customHeight="1">
      <c r="A163" s="153"/>
      <c r="B163" s="36" t="str">
        <f>②国語!B163</f>
        <v>4-38</v>
      </c>
      <c r="C163" s="38">
        <v>1</v>
      </c>
      <c r="D163" s="390"/>
      <c r="E163" s="327"/>
      <c r="F163" s="327"/>
      <c r="G163" s="327"/>
      <c r="H163" s="333"/>
      <c r="I163" s="390"/>
      <c r="J163" s="327"/>
      <c r="K163" s="327"/>
      <c r="L163" s="327"/>
      <c r="M163" s="333"/>
      <c r="N163" s="390"/>
      <c r="O163" s="327"/>
      <c r="P163" s="327"/>
      <c r="Q163" s="465"/>
      <c r="R163" s="516"/>
      <c r="S163" s="491"/>
      <c r="T163" s="492"/>
      <c r="U163" s="493"/>
      <c r="V163" s="493"/>
      <c r="W163" s="494"/>
      <c r="X163" s="495"/>
      <c r="Y163" s="493"/>
      <c r="Z163" s="578"/>
      <c r="AA163" s="492"/>
      <c r="AB163" s="522"/>
      <c r="AC163" s="491"/>
      <c r="AD163" s="528"/>
      <c r="AE163" s="528"/>
      <c r="AF163" s="327"/>
      <c r="AG163" s="321"/>
      <c r="AH163" s="534"/>
      <c r="AI163" s="327"/>
      <c r="AJ163" s="584"/>
      <c r="AK163" s="321"/>
      <c r="AL163" s="60"/>
      <c r="AM163" s="164">
        <f t="shared" si="8"/>
        <v>0</v>
      </c>
      <c r="AN163" s="317">
        <f t="shared" si="9"/>
        <v>0</v>
      </c>
      <c r="AO163" s="88">
        <f t="shared" si="10"/>
        <v>0</v>
      </c>
      <c r="AP163" s="152">
        <f t="shared" si="11"/>
        <v>0</v>
      </c>
    </row>
    <row r="164" spans="1:45" ht="12" customHeight="1">
      <c r="A164" s="153"/>
      <c r="B164" s="36" t="str">
        <f>②国語!B164</f>
        <v>4-39</v>
      </c>
      <c r="C164" s="38">
        <v>0</v>
      </c>
      <c r="D164" s="390"/>
      <c r="E164" s="327"/>
      <c r="F164" s="327"/>
      <c r="G164" s="327"/>
      <c r="H164" s="333"/>
      <c r="I164" s="390"/>
      <c r="J164" s="327"/>
      <c r="K164" s="327"/>
      <c r="L164" s="327"/>
      <c r="M164" s="333"/>
      <c r="N164" s="390"/>
      <c r="O164" s="327"/>
      <c r="P164" s="327"/>
      <c r="Q164" s="465"/>
      <c r="R164" s="516"/>
      <c r="S164" s="491"/>
      <c r="T164" s="492"/>
      <c r="U164" s="493"/>
      <c r="V164" s="493"/>
      <c r="W164" s="494"/>
      <c r="X164" s="495"/>
      <c r="Y164" s="493"/>
      <c r="Z164" s="578"/>
      <c r="AA164" s="492"/>
      <c r="AB164" s="522"/>
      <c r="AC164" s="491"/>
      <c r="AD164" s="528"/>
      <c r="AE164" s="528"/>
      <c r="AF164" s="327"/>
      <c r="AG164" s="321"/>
      <c r="AH164" s="534"/>
      <c r="AI164" s="327"/>
      <c r="AJ164" s="584"/>
      <c r="AK164" s="321"/>
      <c r="AL164" s="60"/>
      <c r="AM164" s="164">
        <f t="shared" si="8"/>
        <v>0</v>
      </c>
      <c r="AN164" s="317">
        <f t="shared" si="9"/>
        <v>0</v>
      </c>
      <c r="AO164" s="88">
        <f t="shared" si="10"/>
        <v>0</v>
      </c>
      <c r="AP164" s="152">
        <f t="shared" si="11"/>
        <v>0</v>
      </c>
    </row>
    <row r="165" spans="1:45" ht="12" customHeight="1" thickBot="1">
      <c r="A165" s="157"/>
      <c r="B165" s="6" t="str">
        <f>②国語!B165</f>
        <v>4-40</v>
      </c>
      <c r="C165" s="34">
        <v>1</v>
      </c>
      <c r="D165" s="394"/>
      <c r="E165" s="331"/>
      <c r="F165" s="331"/>
      <c r="G165" s="331"/>
      <c r="H165" s="337"/>
      <c r="I165" s="394"/>
      <c r="J165" s="331"/>
      <c r="K165" s="331"/>
      <c r="L165" s="331"/>
      <c r="M165" s="337"/>
      <c r="N165" s="394"/>
      <c r="O165" s="331"/>
      <c r="P165" s="331"/>
      <c r="Q165" s="468"/>
      <c r="R165" s="520"/>
      <c r="S165" s="510"/>
      <c r="T165" s="511"/>
      <c r="U165" s="512"/>
      <c r="V165" s="512"/>
      <c r="W165" s="513"/>
      <c r="X165" s="514"/>
      <c r="Y165" s="512"/>
      <c r="Z165" s="582"/>
      <c r="AA165" s="511"/>
      <c r="AB165" s="526"/>
      <c r="AC165" s="510"/>
      <c r="AD165" s="532"/>
      <c r="AE165" s="532"/>
      <c r="AF165" s="331"/>
      <c r="AG165" s="325"/>
      <c r="AH165" s="538"/>
      <c r="AI165" s="331"/>
      <c r="AJ165" s="588"/>
      <c r="AK165" s="325"/>
      <c r="AL165" s="62"/>
      <c r="AM165" s="166">
        <f t="shared" si="8"/>
        <v>0</v>
      </c>
      <c r="AN165" s="319">
        <f t="shared" si="9"/>
        <v>0</v>
      </c>
      <c r="AO165" s="67">
        <f t="shared" si="10"/>
        <v>0</v>
      </c>
      <c r="AP165" s="158">
        <f t="shared" si="11"/>
        <v>0</v>
      </c>
    </row>
    <row r="166" spans="1:45" ht="12" customHeight="1">
      <c r="A166" s="151"/>
      <c r="B166" s="89" t="str">
        <f>②国語!B166</f>
        <v>5-01</v>
      </c>
      <c r="C166" s="86">
        <v>0</v>
      </c>
      <c r="D166" s="389"/>
      <c r="E166" s="326"/>
      <c r="F166" s="326"/>
      <c r="G166" s="326"/>
      <c r="H166" s="332"/>
      <c r="I166" s="389"/>
      <c r="J166" s="326"/>
      <c r="K166" s="326"/>
      <c r="L166" s="326"/>
      <c r="M166" s="332"/>
      <c r="N166" s="389"/>
      <c r="O166" s="326"/>
      <c r="P166" s="326"/>
      <c r="Q166" s="463"/>
      <c r="R166" s="515"/>
      <c r="S166" s="485"/>
      <c r="T166" s="486"/>
      <c r="U166" s="487"/>
      <c r="V166" s="487"/>
      <c r="W166" s="488"/>
      <c r="X166" s="489"/>
      <c r="Y166" s="487"/>
      <c r="Z166" s="577"/>
      <c r="AA166" s="490"/>
      <c r="AB166" s="521"/>
      <c r="AC166" s="485"/>
      <c r="AD166" s="527"/>
      <c r="AE166" s="527"/>
      <c r="AF166" s="326"/>
      <c r="AG166" s="320"/>
      <c r="AH166" s="533"/>
      <c r="AI166" s="330"/>
      <c r="AJ166" s="583"/>
      <c r="AK166" s="320"/>
      <c r="AL166" s="92"/>
      <c r="AM166" s="164">
        <f t="shared" si="8"/>
        <v>0</v>
      </c>
      <c r="AN166" s="317">
        <f t="shared" si="9"/>
        <v>0</v>
      </c>
      <c r="AO166" s="88">
        <f t="shared" si="10"/>
        <v>0</v>
      </c>
      <c r="AP166" s="152">
        <f t="shared" si="11"/>
        <v>0</v>
      </c>
      <c r="AR166" s="24"/>
      <c r="AS166" s="24"/>
    </row>
    <row r="167" spans="1:45" ht="12" customHeight="1">
      <c r="A167" s="153"/>
      <c r="B167" s="36" t="str">
        <f>②国語!B167</f>
        <v>5-02</v>
      </c>
      <c r="C167" s="38">
        <v>1</v>
      </c>
      <c r="D167" s="390"/>
      <c r="E167" s="327"/>
      <c r="F167" s="327"/>
      <c r="G167" s="327"/>
      <c r="H167" s="333"/>
      <c r="I167" s="390"/>
      <c r="J167" s="327"/>
      <c r="K167" s="327"/>
      <c r="L167" s="327"/>
      <c r="M167" s="333"/>
      <c r="N167" s="390"/>
      <c r="O167" s="327"/>
      <c r="P167" s="327"/>
      <c r="Q167" s="465"/>
      <c r="R167" s="516"/>
      <c r="S167" s="491"/>
      <c r="T167" s="492"/>
      <c r="U167" s="493"/>
      <c r="V167" s="493"/>
      <c r="W167" s="494"/>
      <c r="X167" s="495"/>
      <c r="Y167" s="493"/>
      <c r="Z167" s="578"/>
      <c r="AA167" s="492"/>
      <c r="AB167" s="522"/>
      <c r="AC167" s="491"/>
      <c r="AD167" s="528"/>
      <c r="AE167" s="528"/>
      <c r="AF167" s="327"/>
      <c r="AG167" s="321"/>
      <c r="AH167" s="534"/>
      <c r="AI167" s="327"/>
      <c r="AJ167" s="584"/>
      <c r="AK167" s="321"/>
      <c r="AL167" s="60"/>
      <c r="AM167" s="164">
        <f t="shared" si="8"/>
        <v>0</v>
      </c>
      <c r="AN167" s="317">
        <f t="shared" si="9"/>
        <v>0</v>
      </c>
      <c r="AO167" s="88">
        <f t="shared" si="10"/>
        <v>0</v>
      </c>
      <c r="AP167" s="152">
        <f t="shared" si="11"/>
        <v>0</v>
      </c>
      <c r="AR167" s="24"/>
      <c r="AS167" s="24"/>
    </row>
    <row r="168" spans="1:45" ht="12" customHeight="1">
      <c r="A168" s="153"/>
      <c r="B168" s="36" t="str">
        <f>②国語!B168</f>
        <v>5-03</v>
      </c>
      <c r="C168" s="38">
        <v>0</v>
      </c>
      <c r="D168" s="390"/>
      <c r="E168" s="327"/>
      <c r="F168" s="327"/>
      <c r="G168" s="327"/>
      <c r="H168" s="333"/>
      <c r="I168" s="390"/>
      <c r="J168" s="327"/>
      <c r="K168" s="327"/>
      <c r="L168" s="327"/>
      <c r="M168" s="333"/>
      <c r="N168" s="390"/>
      <c r="O168" s="327"/>
      <c r="P168" s="327"/>
      <c r="Q168" s="465"/>
      <c r="R168" s="516"/>
      <c r="S168" s="491"/>
      <c r="T168" s="492"/>
      <c r="U168" s="493"/>
      <c r="V168" s="493"/>
      <c r="W168" s="494"/>
      <c r="X168" s="495"/>
      <c r="Y168" s="493"/>
      <c r="Z168" s="578"/>
      <c r="AA168" s="492"/>
      <c r="AB168" s="522"/>
      <c r="AC168" s="491"/>
      <c r="AD168" s="528"/>
      <c r="AE168" s="528"/>
      <c r="AF168" s="327"/>
      <c r="AG168" s="321"/>
      <c r="AH168" s="534"/>
      <c r="AI168" s="327"/>
      <c r="AJ168" s="584"/>
      <c r="AK168" s="321"/>
      <c r="AL168" s="60"/>
      <c r="AM168" s="164">
        <f t="shared" si="8"/>
        <v>0</v>
      </c>
      <c r="AN168" s="317">
        <f t="shared" si="9"/>
        <v>0</v>
      </c>
      <c r="AO168" s="88">
        <f t="shared" si="10"/>
        <v>0</v>
      </c>
      <c r="AP168" s="152">
        <f t="shared" si="11"/>
        <v>0</v>
      </c>
      <c r="AR168" s="24"/>
      <c r="AS168" s="24"/>
    </row>
    <row r="169" spans="1:45" ht="12" customHeight="1">
      <c r="A169" s="153"/>
      <c r="B169" s="36" t="str">
        <f>②国語!B169</f>
        <v>5-04</v>
      </c>
      <c r="C169" s="38">
        <v>1</v>
      </c>
      <c r="D169" s="390"/>
      <c r="E169" s="327"/>
      <c r="F169" s="327"/>
      <c r="G169" s="327"/>
      <c r="H169" s="333"/>
      <c r="I169" s="390"/>
      <c r="J169" s="327"/>
      <c r="K169" s="327"/>
      <c r="L169" s="327"/>
      <c r="M169" s="333"/>
      <c r="N169" s="390"/>
      <c r="O169" s="327"/>
      <c r="P169" s="327"/>
      <c r="Q169" s="465"/>
      <c r="R169" s="516"/>
      <c r="S169" s="491"/>
      <c r="T169" s="492"/>
      <c r="U169" s="493"/>
      <c r="V169" s="493"/>
      <c r="W169" s="494"/>
      <c r="X169" s="495"/>
      <c r="Y169" s="493"/>
      <c r="Z169" s="578"/>
      <c r="AA169" s="492"/>
      <c r="AB169" s="522"/>
      <c r="AC169" s="491"/>
      <c r="AD169" s="528"/>
      <c r="AE169" s="528"/>
      <c r="AF169" s="327"/>
      <c r="AG169" s="321"/>
      <c r="AH169" s="534"/>
      <c r="AI169" s="327"/>
      <c r="AJ169" s="584"/>
      <c r="AK169" s="321"/>
      <c r="AL169" s="60"/>
      <c r="AM169" s="164">
        <f t="shared" si="8"/>
        <v>0</v>
      </c>
      <c r="AN169" s="317">
        <f t="shared" si="9"/>
        <v>0</v>
      </c>
      <c r="AO169" s="88">
        <f t="shared" si="10"/>
        <v>0</v>
      </c>
      <c r="AP169" s="152">
        <f t="shared" si="11"/>
        <v>0</v>
      </c>
      <c r="AR169" s="24"/>
      <c r="AS169" s="24"/>
    </row>
    <row r="170" spans="1:45" ht="12" customHeight="1" thickBot="1">
      <c r="A170" s="154"/>
      <c r="B170" s="37" t="str">
        <f>②国語!B170</f>
        <v>5-05</v>
      </c>
      <c r="C170" s="46">
        <v>0</v>
      </c>
      <c r="D170" s="391"/>
      <c r="E170" s="328"/>
      <c r="F170" s="328"/>
      <c r="G170" s="328"/>
      <c r="H170" s="334"/>
      <c r="I170" s="391"/>
      <c r="J170" s="328"/>
      <c r="K170" s="328"/>
      <c r="L170" s="328"/>
      <c r="M170" s="334"/>
      <c r="N170" s="391"/>
      <c r="O170" s="328"/>
      <c r="P170" s="328"/>
      <c r="Q170" s="466"/>
      <c r="R170" s="517"/>
      <c r="S170" s="496"/>
      <c r="T170" s="497"/>
      <c r="U170" s="498"/>
      <c r="V170" s="498"/>
      <c r="W170" s="499"/>
      <c r="X170" s="500"/>
      <c r="Y170" s="498"/>
      <c r="Z170" s="579"/>
      <c r="AA170" s="497"/>
      <c r="AB170" s="523"/>
      <c r="AC170" s="496"/>
      <c r="AD170" s="529"/>
      <c r="AE170" s="529"/>
      <c r="AF170" s="328"/>
      <c r="AG170" s="322"/>
      <c r="AH170" s="535"/>
      <c r="AI170" s="328"/>
      <c r="AJ170" s="585"/>
      <c r="AK170" s="322"/>
      <c r="AL170" s="61"/>
      <c r="AM170" s="165">
        <f t="shared" si="8"/>
        <v>0</v>
      </c>
      <c r="AN170" s="318">
        <f t="shared" si="9"/>
        <v>0</v>
      </c>
      <c r="AO170" s="69">
        <f t="shared" si="10"/>
        <v>0</v>
      </c>
      <c r="AP170" s="155">
        <f t="shared" si="11"/>
        <v>0</v>
      </c>
      <c r="AR170" s="24"/>
      <c r="AS170" s="24"/>
    </row>
    <row r="171" spans="1:45" ht="12" customHeight="1">
      <c r="A171" s="156"/>
      <c r="B171" s="5" t="str">
        <f>②国語!B171</f>
        <v>5-06</v>
      </c>
      <c r="C171" s="33">
        <v>1</v>
      </c>
      <c r="D171" s="389"/>
      <c r="E171" s="326"/>
      <c r="F171" s="326"/>
      <c r="G171" s="326"/>
      <c r="H171" s="332"/>
      <c r="I171" s="389"/>
      <c r="J171" s="326"/>
      <c r="K171" s="326"/>
      <c r="L171" s="326"/>
      <c r="M171" s="332"/>
      <c r="N171" s="389"/>
      <c r="O171" s="326"/>
      <c r="P171" s="326"/>
      <c r="Q171" s="463"/>
      <c r="R171" s="515"/>
      <c r="S171" s="485"/>
      <c r="T171" s="486"/>
      <c r="U171" s="487"/>
      <c r="V171" s="487"/>
      <c r="W171" s="488"/>
      <c r="X171" s="489"/>
      <c r="Y171" s="487"/>
      <c r="Z171" s="577"/>
      <c r="AA171" s="486"/>
      <c r="AB171" s="521"/>
      <c r="AC171" s="485"/>
      <c r="AD171" s="527"/>
      <c r="AE171" s="527"/>
      <c r="AF171" s="326"/>
      <c r="AG171" s="320"/>
      <c r="AH171" s="533"/>
      <c r="AI171" s="326"/>
      <c r="AJ171" s="583"/>
      <c r="AK171" s="320"/>
      <c r="AL171" s="92"/>
      <c r="AM171" s="164">
        <f t="shared" si="8"/>
        <v>0</v>
      </c>
      <c r="AN171" s="317">
        <f t="shared" si="9"/>
        <v>0</v>
      </c>
      <c r="AO171" s="88">
        <f t="shared" si="10"/>
        <v>0</v>
      </c>
      <c r="AP171" s="152">
        <f t="shared" si="11"/>
        <v>0</v>
      </c>
      <c r="AR171" s="24"/>
      <c r="AS171" s="24"/>
    </row>
    <row r="172" spans="1:45" ht="12" customHeight="1">
      <c r="A172" s="153"/>
      <c r="B172" s="36" t="str">
        <f>②国語!B172</f>
        <v>5-07</v>
      </c>
      <c r="C172" s="38">
        <v>0</v>
      </c>
      <c r="D172" s="390"/>
      <c r="E172" s="327"/>
      <c r="F172" s="327"/>
      <c r="G172" s="327"/>
      <c r="H172" s="333"/>
      <c r="I172" s="390"/>
      <c r="J172" s="327"/>
      <c r="K172" s="327"/>
      <c r="L172" s="327"/>
      <c r="M172" s="333"/>
      <c r="N172" s="390"/>
      <c r="O172" s="327"/>
      <c r="P172" s="327"/>
      <c r="Q172" s="465"/>
      <c r="R172" s="516"/>
      <c r="S172" s="491"/>
      <c r="T172" s="492"/>
      <c r="U172" s="493"/>
      <c r="V172" s="493"/>
      <c r="W172" s="494"/>
      <c r="X172" s="495"/>
      <c r="Y172" s="493"/>
      <c r="Z172" s="578"/>
      <c r="AA172" s="492"/>
      <c r="AB172" s="522"/>
      <c r="AC172" s="491"/>
      <c r="AD172" s="528"/>
      <c r="AE172" s="528"/>
      <c r="AF172" s="327"/>
      <c r="AG172" s="321"/>
      <c r="AH172" s="534"/>
      <c r="AI172" s="327"/>
      <c r="AJ172" s="584"/>
      <c r="AK172" s="321"/>
      <c r="AL172" s="60"/>
      <c r="AM172" s="164">
        <f t="shared" si="8"/>
        <v>0</v>
      </c>
      <c r="AN172" s="317">
        <f t="shared" si="9"/>
        <v>0</v>
      </c>
      <c r="AO172" s="88">
        <f t="shared" si="10"/>
        <v>0</v>
      </c>
      <c r="AP172" s="152">
        <f t="shared" si="11"/>
        <v>0</v>
      </c>
      <c r="AR172" s="24"/>
      <c r="AS172" s="24"/>
    </row>
    <row r="173" spans="1:45" ht="12" customHeight="1">
      <c r="A173" s="153"/>
      <c r="B173" s="36" t="str">
        <f>②国語!B173</f>
        <v>5-08</v>
      </c>
      <c r="C173" s="38">
        <v>1</v>
      </c>
      <c r="D173" s="390"/>
      <c r="E173" s="327"/>
      <c r="F173" s="327"/>
      <c r="G173" s="327"/>
      <c r="H173" s="333"/>
      <c r="I173" s="390"/>
      <c r="J173" s="327"/>
      <c r="K173" s="327"/>
      <c r="L173" s="327"/>
      <c r="M173" s="333"/>
      <c r="N173" s="390"/>
      <c r="O173" s="327"/>
      <c r="P173" s="327"/>
      <c r="Q173" s="465"/>
      <c r="R173" s="516"/>
      <c r="S173" s="491"/>
      <c r="T173" s="492"/>
      <c r="U173" s="493"/>
      <c r="V173" s="493"/>
      <c r="W173" s="494"/>
      <c r="X173" s="495"/>
      <c r="Y173" s="493"/>
      <c r="Z173" s="578"/>
      <c r="AA173" s="492"/>
      <c r="AB173" s="522"/>
      <c r="AC173" s="491"/>
      <c r="AD173" s="528"/>
      <c r="AE173" s="528"/>
      <c r="AF173" s="327"/>
      <c r="AG173" s="321"/>
      <c r="AH173" s="534"/>
      <c r="AI173" s="327"/>
      <c r="AJ173" s="584"/>
      <c r="AK173" s="321"/>
      <c r="AL173" s="60"/>
      <c r="AM173" s="164">
        <f t="shared" si="8"/>
        <v>0</v>
      </c>
      <c r="AN173" s="317">
        <f t="shared" si="9"/>
        <v>0</v>
      </c>
      <c r="AO173" s="88">
        <f t="shared" si="10"/>
        <v>0</v>
      </c>
      <c r="AP173" s="152">
        <f t="shared" si="11"/>
        <v>0</v>
      </c>
      <c r="AR173" s="24"/>
      <c r="AS173" s="24"/>
    </row>
    <row r="174" spans="1:45" ht="12" customHeight="1">
      <c r="A174" s="153"/>
      <c r="B174" s="36" t="str">
        <f>②国語!B174</f>
        <v>5-09</v>
      </c>
      <c r="C174" s="38">
        <v>0</v>
      </c>
      <c r="D174" s="390"/>
      <c r="E174" s="327"/>
      <c r="F174" s="327"/>
      <c r="G174" s="327"/>
      <c r="H174" s="333"/>
      <c r="I174" s="390"/>
      <c r="J174" s="327"/>
      <c r="K174" s="327"/>
      <c r="L174" s="327"/>
      <c r="M174" s="333"/>
      <c r="N174" s="390"/>
      <c r="O174" s="327"/>
      <c r="P174" s="327"/>
      <c r="Q174" s="465"/>
      <c r="R174" s="516"/>
      <c r="S174" s="491"/>
      <c r="T174" s="492"/>
      <c r="U174" s="493"/>
      <c r="V174" s="493"/>
      <c r="W174" s="494"/>
      <c r="X174" s="495"/>
      <c r="Y174" s="493"/>
      <c r="Z174" s="578"/>
      <c r="AA174" s="492"/>
      <c r="AB174" s="522"/>
      <c r="AC174" s="491"/>
      <c r="AD174" s="528"/>
      <c r="AE174" s="528"/>
      <c r="AF174" s="327"/>
      <c r="AG174" s="321"/>
      <c r="AH174" s="534"/>
      <c r="AI174" s="327"/>
      <c r="AJ174" s="584"/>
      <c r="AK174" s="321"/>
      <c r="AL174" s="60"/>
      <c r="AM174" s="164">
        <f t="shared" si="8"/>
        <v>0</v>
      </c>
      <c r="AN174" s="317">
        <f t="shared" si="9"/>
        <v>0</v>
      </c>
      <c r="AO174" s="88">
        <f t="shared" si="10"/>
        <v>0</v>
      </c>
      <c r="AP174" s="152">
        <f t="shared" si="11"/>
        <v>0</v>
      </c>
      <c r="AR174" s="24"/>
      <c r="AS174" s="24"/>
    </row>
    <row r="175" spans="1:45" ht="12" customHeight="1" thickBot="1">
      <c r="A175" s="157"/>
      <c r="B175" s="6" t="str">
        <f>②国語!B175</f>
        <v>5-10</v>
      </c>
      <c r="C175" s="34">
        <v>1</v>
      </c>
      <c r="D175" s="392"/>
      <c r="E175" s="329"/>
      <c r="F175" s="329"/>
      <c r="G175" s="329"/>
      <c r="H175" s="335"/>
      <c r="I175" s="392"/>
      <c r="J175" s="329"/>
      <c r="K175" s="329"/>
      <c r="L175" s="329"/>
      <c r="M175" s="335"/>
      <c r="N175" s="392"/>
      <c r="O175" s="329"/>
      <c r="P175" s="329"/>
      <c r="Q175" s="467"/>
      <c r="R175" s="518"/>
      <c r="S175" s="501"/>
      <c r="T175" s="502"/>
      <c r="U175" s="503"/>
      <c r="V175" s="503"/>
      <c r="W175" s="504"/>
      <c r="X175" s="505"/>
      <c r="Y175" s="503"/>
      <c r="Z175" s="580"/>
      <c r="AA175" s="502"/>
      <c r="AB175" s="524"/>
      <c r="AC175" s="501"/>
      <c r="AD175" s="530"/>
      <c r="AE175" s="530"/>
      <c r="AF175" s="329"/>
      <c r="AG175" s="323"/>
      <c r="AH175" s="536"/>
      <c r="AI175" s="329"/>
      <c r="AJ175" s="586"/>
      <c r="AK175" s="323"/>
      <c r="AL175" s="62"/>
      <c r="AM175" s="166">
        <f t="shared" si="8"/>
        <v>0</v>
      </c>
      <c r="AN175" s="319">
        <f t="shared" si="9"/>
        <v>0</v>
      </c>
      <c r="AO175" s="67">
        <f t="shared" si="10"/>
        <v>0</v>
      </c>
      <c r="AP175" s="158">
        <f t="shared" si="11"/>
        <v>0</v>
      </c>
      <c r="AR175" s="24"/>
      <c r="AS175" s="24"/>
    </row>
    <row r="176" spans="1:45" ht="12" customHeight="1">
      <c r="A176" s="159"/>
      <c r="B176" s="4" t="str">
        <f>②国語!B176</f>
        <v>5-11</v>
      </c>
      <c r="C176" s="86">
        <v>0</v>
      </c>
      <c r="D176" s="393"/>
      <c r="E176" s="330"/>
      <c r="F176" s="330"/>
      <c r="G176" s="330"/>
      <c r="H176" s="336"/>
      <c r="I176" s="393"/>
      <c r="J176" s="330"/>
      <c r="K176" s="330"/>
      <c r="L176" s="330"/>
      <c r="M176" s="336"/>
      <c r="N176" s="393"/>
      <c r="O176" s="330"/>
      <c r="P176" s="330"/>
      <c r="Q176" s="464"/>
      <c r="R176" s="519"/>
      <c r="S176" s="506"/>
      <c r="T176" s="490"/>
      <c r="U176" s="507"/>
      <c r="V176" s="507"/>
      <c r="W176" s="508"/>
      <c r="X176" s="509"/>
      <c r="Y176" s="507"/>
      <c r="Z176" s="581"/>
      <c r="AA176" s="490"/>
      <c r="AB176" s="525"/>
      <c r="AC176" s="506"/>
      <c r="AD176" s="531"/>
      <c r="AE176" s="531"/>
      <c r="AF176" s="330"/>
      <c r="AG176" s="324"/>
      <c r="AH176" s="537"/>
      <c r="AI176" s="330"/>
      <c r="AJ176" s="587"/>
      <c r="AK176" s="324"/>
      <c r="AL176" s="92"/>
      <c r="AM176" s="164">
        <f t="shared" si="8"/>
        <v>0</v>
      </c>
      <c r="AN176" s="317">
        <f t="shared" si="9"/>
        <v>0</v>
      </c>
      <c r="AO176" s="88">
        <f t="shared" si="10"/>
        <v>0</v>
      </c>
      <c r="AP176" s="152">
        <f t="shared" si="11"/>
        <v>0</v>
      </c>
      <c r="AR176" s="24"/>
      <c r="AS176" s="24"/>
    </row>
    <row r="177" spans="1:45" ht="12" customHeight="1">
      <c r="A177" s="153"/>
      <c r="B177" s="36" t="str">
        <f>②国語!B177</f>
        <v>5-12</v>
      </c>
      <c r="C177" s="38">
        <v>1</v>
      </c>
      <c r="D177" s="390"/>
      <c r="E177" s="327"/>
      <c r="F177" s="327"/>
      <c r="G177" s="327"/>
      <c r="H177" s="333"/>
      <c r="I177" s="390"/>
      <c r="J177" s="327"/>
      <c r="K177" s="327"/>
      <c r="L177" s="327"/>
      <c r="M177" s="333"/>
      <c r="N177" s="390"/>
      <c r="O177" s="327"/>
      <c r="P177" s="327"/>
      <c r="Q177" s="465"/>
      <c r="R177" s="516"/>
      <c r="S177" s="491"/>
      <c r="T177" s="492"/>
      <c r="U177" s="493"/>
      <c r="V177" s="493"/>
      <c r="W177" s="494"/>
      <c r="X177" s="495"/>
      <c r="Y177" s="493"/>
      <c r="Z177" s="578"/>
      <c r="AA177" s="492"/>
      <c r="AB177" s="522"/>
      <c r="AC177" s="491"/>
      <c r="AD177" s="528"/>
      <c r="AE177" s="528"/>
      <c r="AF177" s="327"/>
      <c r="AG177" s="321"/>
      <c r="AH177" s="534"/>
      <c r="AI177" s="327"/>
      <c r="AJ177" s="584"/>
      <c r="AK177" s="321"/>
      <c r="AL177" s="60"/>
      <c r="AM177" s="164">
        <f t="shared" si="8"/>
        <v>0</v>
      </c>
      <c r="AN177" s="317">
        <f t="shared" si="9"/>
        <v>0</v>
      </c>
      <c r="AO177" s="88">
        <f t="shared" si="10"/>
        <v>0</v>
      </c>
      <c r="AP177" s="152">
        <f t="shared" si="11"/>
        <v>0</v>
      </c>
      <c r="AR177" s="24"/>
      <c r="AS177" s="24"/>
    </row>
    <row r="178" spans="1:45" ht="12" customHeight="1">
      <c r="A178" s="153"/>
      <c r="B178" s="36" t="str">
        <f>②国語!B178</f>
        <v>5-13</v>
      </c>
      <c r="C178" s="38">
        <v>0</v>
      </c>
      <c r="D178" s="390"/>
      <c r="E178" s="327"/>
      <c r="F178" s="327"/>
      <c r="G178" s="327"/>
      <c r="H178" s="333"/>
      <c r="I178" s="390"/>
      <c r="J178" s="327"/>
      <c r="K178" s="327"/>
      <c r="L178" s="327"/>
      <c r="M178" s="333"/>
      <c r="N178" s="390"/>
      <c r="O178" s="327"/>
      <c r="P178" s="327"/>
      <c r="Q178" s="465"/>
      <c r="R178" s="516"/>
      <c r="S178" s="491"/>
      <c r="T178" s="492"/>
      <c r="U178" s="493"/>
      <c r="V178" s="493"/>
      <c r="W178" s="494"/>
      <c r="X178" s="495"/>
      <c r="Y178" s="493"/>
      <c r="Z178" s="578"/>
      <c r="AA178" s="492"/>
      <c r="AB178" s="522"/>
      <c r="AC178" s="491"/>
      <c r="AD178" s="528"/>
      <c r="AE178" s="528"/>
      <c r="AF178" s="327"/>
      <c r="AG178" s="321"/>
      <c r="AH178" s="534"/>
      <c r="AI178" s="327"/>
      <c r="AJ178" s="584"/>
      <c r="AK178" s="321"/>
      <c r="AL178" s="60"/>
      <c r="AM178" s="164">
        <f t="shared" si="8"/>
        <v>0</v>
      </c>
      <c r="AN178" s="317">
        <f t="shared" si="9"/>
        <v>0</v>
      </c>
      <c r="AO178" s="88">
        <f t="shared" si="10"/>
        <v>0</v>
      </c>
      <c r="AP178" s="152">
        <f t="shared" si="11"/>
        <v>0</v>
      </c>
      <c r="AR178" s="24"/>
      <c r="AS178" s="24"/>
    </row>
    <row r="179" spans="1:45" ht="12" customHeight="1">
      <c r="A179" s="153"/>
      <c r="B179" s="36" t="str">
        <f>②国語!B179</f>
        <v>5-14</v>
      </c>
      <c r="C179" s="38">
        <v>1</v>
      </c>
      <c r="D179" s="390"/>
      <c r="E179" s="327"/>
      <c r="F179" s="327"/>
      <c r="G179" s="327"/>
      <c r="H179" s="333"/>
      <c r="I179" s="390"/>
      <c r="J179" s="327"/>
      <c r="K179" s="327"/>
      <c r="L179" s="327"/>
      <c r="M179" s="333"/>
      <c r="N179" s="390"/>
      <c r="O179" s="327"/>
      <c r="P179" s="327"/>
      <c r="Q179" s="465"/>
      <c r="R179" s="516"/>
      <c r="S179" s="491"/>
      <c r="T179" s="492"/>
      <c r="U179" s="493"/>
      <c r="V179" s="493"/>
      <c r="W179" s="494"/>
      <c r="X179" s="495"/>
      <c r="Y179" s="493"/>
      <c r="Z179" s="578"/>
      <c r="AA179" s="492"/>
      <c r="AB179" s="522"/>
      <c r="AC179" s="491"/>
      <c r="AD179" s="528"/>
      <c r="AE179" s="528"/>
      <c r="AF179" s="327"/>
      <c r="AG179" s="321"/>
      <c r="AH179" s="534"/>
      <c r="AI179" s="327"/>
      <c r="AJ179" s="584"/>
      <c r="AK179" s="321"/>
      <c r="AL179" s="60"/>
      <c r="AM179" s="164">
        <f t="shared" si="8"/>
        <v>0</v>
      </c>
      <c r="AN179" s="317">
        <f t="shared" si="9"/>
        <v>0</v>
      </c>
      <c r="AO179" s="88">
        <f t="shared" si="10"/>
        <v>0</v>
      </c>
      <c r="AP179" s="152">
        <f t="shared" si="11"/>
        <v>0</v>
      </c>
      <c r="AR179" s="24"/>
      <c r="AS179" s="24"/>
    </row>
    <row r="180" spans="1:45" ht="12" customHeight="1" thickBot="1">
      <c r="A180" s="154"/>
      <c r="B180" s="37" t="str">
        <f>②国語!B180</f>
        <v>5-15</v>
      </c>
      <c r="C180" s="46">
        <v>0</v>
      </c>
      <c r="D180" s="391"/>
      <c r="E180" s="328"/>
      <c r="F180" s="328"/>
      <c r="G180" s="328"/>
      <c r="H180" s="334"/>
      <c r="I180" s="391"/>
      <c r="J180" s="328"/>
      <c r="K180" s="328"/>
      <c r="L180" s="328"/>
      <c r="M180" s="334"/>
      <c r="N180" s="391"/>
      <c r="O180" s="328"/>
      <c r="P180" s="328"/>
      <c r="Q180" s="466"/>
      <c r="R180" s="517"/>
      <c r="S180" s="496"/>
      <c r="T180" s="497"/>
      <c r="U180" s="498"/>
      <c r="V180" s="498"/>
      <c r="W180" s="499"/>
      <c r="X180" s="500"/>
      <c r="Y180" s="498"/>
      <c r="Z180" s="579"/>
      <c r="AA180" s="497"/>
      <c r="AB180" s="523"/>
      <c r="AC180" s="496"/>
      <c r="AD180" s="529"/>
      <c r="AE180" s="529"/>
      <c r="AF180" s="328"/>
      <c r="AG180" s="322"/>
      <c r="AH180" s="535"/>
      <c r="AI180" s="328"/>
      <c r="AJ180" s="585"/>
      <c r="AK180" s="322"/>
      <c r="AL180" s="61"/>
      <c r="AM180" s="165">
        <f t="shared" si="8"/>
        <v>0</v>
      </c>
      <c r="AN180" s="318">
        <f t="shared" si="9"/>
        <v>0</v>
      </c>
      <c r="AO180" s="69">
        <f t="shared" si="10"/>
        <v>0</v>
      </c>
      <c r="AP180" s="155">
        <f t="shared" si="11"/>
        <v>0</v>
      </c>
      <c r="AR180" s="24"/>
      <c r="AS180" s="24"/>
    </row>
    <row r="181" spans="1:45" ht="12" customHeight="1">
      <c r="A181" s="156"/>
      <c r="B181" s="5" t="str">
        <f>②国語!B181</f>
        <v>5-16</v>
      </c>
      <c r="C181" s="33">
        <v>1</v>
      </c>
      <c r="D181" s="389"/>
      <c r="E181" s="326"/>
      <c r="F181" s="326"/>
      <c r="G181" s="326"/>
      <c r="H181" s="332"/>
      <c r="I181" s="389"/>
      <c r="J181" s="326"/>
      <c r="K181" s="326"/>
      <c r="L181" s="326"/>
      <c r="M181" s="332"/>
      <c r="N181" s="389"/>
      <c r="O181" s="326"/>
      <c r="P181" s="326"/>
      <c r="Q181" s="463"/>
      <c r="R181" s="515"/>
      <c r="S181" s="485"/>
      <c r="T181" s="486"/>
      <c r="U181" s="487"/>
      <c r="V181" s="487"/>
      <c r="W181" s="488"/>
      <c r="X181" s="489"/>
      <c r="Y181" s="487"/>
      <c r="Z181" s="577"/>
      <c r="AA181" s="486"/>
      <c r="AB181" s="521"/>
      <c r="AC181" s="485"/>
      <c r="AD181" s="527"/>
      <c r="AE181" s="527"/>
      <c r="AF181" s="326"/>
      <c r="AG181" s="320"/>
      <c r="AH181" s="533"/>
      <c r="AI181" s="326"/>
      <c r="AJ181" s="583"/>
      <c r="AK181" s="320"/>
      <c r="AL181" s="92"/>
      <c r="AM181" s="164">
        <f t="shared" si="8"/>
        <v>0</v>
      </c>
      <c r="AN181" s="317">
        <f t="shared" si="9"/>
        <v>0</v>
      </c>
      <c r="AO181" s="88">
        <f t="shared" si="10"/>
        <v>0</v>
      </c>
      <c r="AP181" s="152">
        <f t="shared" si="11"/>
        <v>0</v>
      </c>
      <c r="AR181" s="24"/>
      <c r="AS181" s="24"/>
    </row>
    <row r="182" spans="1:45" ht="12" customHeight="1">
      <c r="A182" s="153"/>
      <c r="B182" s="36" t="str">
        <f>②国語!B182</f>
        <v>5-17</v>
      </c>
      <c r="C182" s="38">
        <v>0</v>
      </c>
      <c r="D182" s="390"/>
      <c r="E182" s="327"/>
      <c r="F182" s="327"/>
      <c r="G182" s="327"/>
      <c r="H182" s="333"/>
      <c r="I182" s="390"/>
      <c r="J182" s="327"/>
      <c r="K182" s="327"/>
      <c r="L182" s="327"/>
      <c r="M182" s="333"/>
      <c r="N182" s="390"/>
      <c r="O182" s="327"/>
      <c r="P182" s="327"/>
      <c r="Q182" s="465"/>
      <c r="R182" s="516"/>
      <c r="S182" s="491"/>
      <c r="T182" s="492"/>
      <c r="U182" s="493"/>
      <c r="V182" s="493"/>
      <c r="W182" s="494"/>
      <c r="X182" s="495"/>
      <c r="Y182" s="493"/>
      <c r="Z182" s="578"/>
      <c r="AA182" s="492"/>
      <c r="AB182" s="522"/>
      <c r="AC182" s="491"/>
      <c r="AD182" s="528"/>
      <c r="AE182" s="528"/>
      <c r="AF182" s="327"/>
      <c r="AG182" s="321"/>
      <c r="AH182" s="534"/>
      <c r="AI182" s="327"/>
      <c r="AJ182" s="584"/>
      <c r="AK182" s="321"/>
      <c r="AL182" s="60"/>
      <c r="AM182" s="164">
        <f t="shared" si="8"/>
        <v>0</v>
      </c>
      <c r="AN182" s="317">
        <f t="shared" si="9"/>
        <v>0</v>
      </c>
      <c r="AO182" s="88">
        <f t="shared" si="10"/>
        <v>0</v>
      </c>
      <c r="AP182" s="152">
        <f t="shared" si="11"/>
        <v>0</v>
      </c>
      <c r="AR182" s="24"/>
      <c r="AS182" s="24"/>
    </row>
    <row r="183" spans="1:45" ht="12" customHeight="1">
      <c r="A183" s="153"/>
      <c r="B183" s="36" t="str">
        <f>②国語!B183</f>
        <v>5-18</v>
      </c>
      <c r="C183" s="38">
        <v>1</v>
      </c>
      <c r="D183" s="390"/>
      <c r="E183" s="327"/>
      <c r="F183" s="327"/>
      <c r="G183" s="327"/>
      <c r="H183" s="333"/>
      <c r="I183" s="390"/>
      <c r="J183" s="327"/>
      <c r="K183" s="327"/>
      <c r="L183" s="327"/>
      <c r="M183" s="333"/>
      <c r="N183" s="390"/>
      <c r="O183" s="327"/>
      <c r="P183" s="327"/>
      <c r="Q183" s="465"/>
      <c r="R183" s="516"/>
      <c r="S183" s="491"/>
      <c r="T183" s="492"/>
      <c r="U183" s="493"/>
      <c r="V183" s="493"/>
      <c r="W183" s="494"/>
      <c r="X183" s="495"/>
      <c r="Y183" s="493"/>
      <c r="Z183" s="578"/>
      <c r="AA183" s="492"/>
      <c r="AB183" s="522"/>
      <c r="AC183" s="491"/>
      <c r="AD183" s="528"/>
      <c r="AE183" s="528"/>
      <c r="AF183" s="327"/>
      <c r="AG183" s="321"/>
      <c r="AH183" s="534"/>
      <c r="AI183" s="327"/>
      <c r="AJ183" s="584"/>
      <c r="AK183" s="321"/>
      <c r="AL183" s="60"/>
      <c r="AM183" s="164">
        <f t="shared" si="8"/>
        <v>0</v>
      </c>
      <c r="AN183" s="317">
        <f t="shared" si="9"/>
        <v>0</v>
      </c>
      <c r="AO183" s="88">
        <f t="shared" si="10"/>
        <v>0</v>
      </c>
      <c r="AP183" s="152">
        <f t="shared" si="11"/>
        <v>0</v>
      </c>
      <c r="AR183" s="24"/>
      <c r="AS183" s="24"/>
    </row>
    <row r="184" spans="1:45" ht="12" customHeight="1">
      <c r="A184" s="153"/>
      <c r="B184" s="36" t="str">
        <f>②国語!B184</f>
        <v>5-19</v>
      </c>
      <c r="C184" s="38">
        <v>0</v>
      </c>
      <c r="D184" s="390"/>
      <c r="E184" s="327"/>
      <c r="F184" s="327"/>
      <c r="G184" s="327"/>
      <c r="H184" s="333"/>
      <c r="I184" s="390"/>
      <c r="J184" s="327"/>
      <c r="K184" s="327"/>
      <c r="L184" s="327"/>
      <c r="M184" s="333"/>
      <c r="N184" s="390"/>
      <c r="O184" s="327"/>
      <c r="P184" s="327"/>
      <c r="Q184" s="465"/>
      <c r="R184" s="516"/>
      <c r="S184" s="491"/>
      <c r="T184" s="492"/>
      <c r="U184" s="493"/>
      <c r="V184" s="493"/>
      <c r="W184" s="494"/>
      <c r="X184" s="495"/>
      <c r="Y184" s="493"/>
      <c r="Z184" s="578"/>
      <c r="AA184" s="492"/>
      <c r="AB184" s="522"/>
      <c r="AC184" s="491"/>
      <c r="AD184" s="528"/>
      <c r="AE184" s="528"/>
      <c r="AF184" s="327"/>
      <c r="AG184" s="321"/>
      <c r="AH184" s="534"/>
      <c r="AI184" s="327"/>
      <c r="AJ184" s="584"/>
      <c r="AK184" s="321"/>
      <c r="AL184" s="60"/>
      <c r="AM184" s="164">
        <f t="shared" si="8"/>
        <v>0</v>
      </c>
      <c r="AN184" s="317">
        <f t="shared" si="9"/>
        <v>0</v>
      </c>
      <c r="AO184" s="88">
        <f t="shared" si="10"/>
        <v>0</v>
      </c>
      <c r="AP184" s="152">
        <f t="shared" si="11"/>
        <v>0</v>
      </c>
      <c r="AR184" s="24"/>
      <c r="AS184" s="24"/>
    </row>
    <row r="185" spans="1:45" ht="12" customHeight="1" thickBot="1">
      <c r="A185" s="157"/>
      <c r="B185" s="6" t="str">
        <f>②国語!B185</f>
        <v>5-20</v>
      </c>
      <c r="C185" s="34">
        <v>1</v>
      </c>
      <c r="D185" s="392"/>
      <c r="E185" s="329"/>
      <c r="F185" s="329"/>
      <c r="G185" s="329"/>
      <c r="H185" s="335"/>
      <c r="I185" s="392"/>
      <c r="J185" s="329"/>
      <c r="K185" s="329"/>
      <c r="L185" s="329"/>
      <c r="M185" s="335"/>
      <c r="N185" s="392"/>
      <c r="O185" s="329"/>
      <c r="P185" s="329"/>
      <c r="Q185" s="467"/>
      <c r="R185" s="518"/>
      <c r="S185" s="501"/>
      <c r="T185" s="502"/>
      <c r="U185" s="503"/>
      <c r="V185" s="503"/>
      <c r="W185" s="504"/>
      <c r="X185" s="505"/>
      <c r="Y185" s="503"/>
      <c r="Z185" s="580"/>
      <c r="AA185" s="502"/>
      <c r="AB185" s="524"/>
      <c r="AC185" s="501"/>
      <c r="AD185" s="530"/>
      <c r="AE185" s="530"/>
      <c r="AF185" s="329"/>
      <c r="AG185" s="323"/>
      <c r="AH185" s="536"/>
      <c r="AI185" s="329"/>
      <c r="AJ185" s="586"/>
      <c r="AK185" s="323"/>
      <c r="AL185" s="62"/>
      <c r="AM185" s="166">
        <f t="shared" si="8"/>
        <v>0</v>
      </c>
      <c r="AN185" s="319">
        <f t="shared" si="9"/>
        <v>0</v>
      </c>
      <c r="AO185" s="67">
        <f t="shared" si="10"/>
        <v>0</v>
      </c>
      <c r="AP185" s="158">
        <f t="shared" si="11"/>
        <v>0</v>
      </c>
      <c r="AR185" s="24"/>
      <c r="AS185" s="24"/>
    </row>
    <row r="186" spans="1:45" ht="12" customHeight="1">
      <c r="A186" s="159"/>
      <c r="B186" s="4" t="str">
        <f>②国語!B186</f>
        <v>5-21</v>
      </c>
      <c r="C186" s="86">
        <v>0</v>
      </c>
      <c r="D186" s="393"/>
      <c r="E186" s="330"/>
      <c r="F186" s="330"/>
      <c r="G186" s="330"/>
      <c r="H186" s="336"/>
      <c r="I186" s="393"/>
      <c r="J186" s="330"/>
      <c r="K186" s="330"/>
      <c r="L186" s="330"/>
      <c r="M186" s="336"/>
      <c r="N186" s="393"/>
      <c r="O186" s="330"/>
      <c r="P186" s="330"/>
      <c r="Q186" s="464"/>
      <c r="R186" s="519"/>
      <c r="S186" s="506"/>
      <c r="T186" s="490"/>
      <c r="U186" s="507"/>
      <c r="V186" s="507"/>
      <c r="W186" s="508"/>
      <c r="X186" s="509"/>
      <c r="Y186" s="507"/>
      <c r="Z186" s="581"/>
      <c r="AA186" s="490"/>
      <c r="AB186" s="525"/>
      <c r="AC186" s="506"/>
      <c r="AD186" s="531"/>
      <c r="AE186" s="531"/>
      <c r="AF186" s="330"/>
      <c r="AG186" s="324"/>
      <c r="AH186" s="537"/>
      <c r="AI186" s="330"/>
      <c r="AJ186" s="587"/>
      <c r="AK186" s="324"/>
      <c r="AL186" s="92"/>
      <c r="AM186" s="164">
        <f t="shared" si="8"/>
        <v>0</v>
      </c>
      <c r="AN186" s="317">
        <f t="shared" si="9"/>
        <v>0</v>
      </c>
      <c r="AO186" s="88">
        <f t="shared" si="10"/>
        <v>0</v>
      </c>
      <c r="AP186" s="152">
        <f t="shared" si="11"/>
        <v>0</v>
      </c>
      <c r="AR186" s="24"/>
      <c r="AS186" s="24"/>
    </row>
    <row r="187" spans="1:45" ht="12" customHeight="1">
      <c r="A187" s="153"/>
      <c r="B187" s="36" t="str">
        <f>②国語!B187</f>
        <v>5-22</v>
      </c>
      <c r="C187" s="38">
        <v>1</v>
      </c>
      <c r="D187" s="390"/>
      <c r="E187" s="327"/>
      <c r="F187" s="327"/>
      <c r="G187" s="327"/>
      <c r="H187" s="333"/>
      <c r="I187" s="390"/>
      <c r="J187" s="327"/>
      <c r="K187" s="327"/>
      <c r="L187" s="327"/>
      <c r="M187" s="333"/>
      <c r="N187" s="390"/>
      <c r="O187" s="327"/>
      <c r="P187" s="327"/>
      <c r="Q187" s="465"/>
      <c r="R187" s="516"/>
      <c r="S187" s="491"/>
      <c r="T187" s="492"/>
      <c r="U187" s="493"/>
      <c r="V187" s="493"/>
      <c r="W187" s="494"/>
      <c r="X187" s="495"/>
      <c r="Y187" s="493"/>
      <c r="Z187" s="578"/>
      <c r="AA187" s="492"/>
      <c r="AB187" s="522"/>
      <c r="AC187" s="491"/>
      <c r="AD187" s="528"/>
      <c r="AE187" s="528"/>
      <c r="AF187" s="327"/>
      <c r="AG187" s="321"/>
      <c r="AH187" s="534"/>
      <c r="AI187" s="327"/>
      <c r="AJ187" s="584"/>
      <c r="AK187" s="321"/>
      <c r="AL187" s="60"/>
      <c r="AM187" s="164">
        <f t="shared" si="8"/>
        <v>0</v>
      </c>
      <c r="AN187" s="317">
        <f t="shared" si="9"/>
        <v>0</v>
      </c>
      <c r="AO187" s="88">
        <f t="shared" si="10"/>
        <v>0</v>
      </c>
      <c r="AP187" s="152">
        <f t="shared" si="11"/>
        <v>0</v>
      </c>
      <c r="AR187" s="24"/>
      <c r="AS187" s="24"/>
    </row>
    <row r="188" spans="1:45" ht="12" customHeight="1">
      <c r="A188" s="153"/>
      <c r="B188" s="36" t="str">
        <f>②国語!B188</f>
        <v>5-23</v>
      </c>
      <c r="C188" s="38">
        <v>0</v>
      </c>
      <c r="D188" s="390"/>
      <c r="E188" s="327"/>
      <c r="F188" s="327"/>
      <c r="G188" s="327"/>
      <c r="H188" s="333"/>
      <c r="I188" s="390"/>
      <c r="J188" s="327"/>
      <c r="K188" s="327"/>
      <c r="L188" s="327"/>
      <c r="M188" s="333"/>
      <c r="N188" s="390"/>
      <c r="O188" s="327"/>
      <c r="P188" s="327"/>
      <c r="Q188" s="465"/>
      <c r="R188" s="516"/>
      <c r="S188" s="491"/>
      <c r="T188" s="492"/>
      <c r="U188" s="493"/>
      <c r="V188" s="493"/>
      <c r="W188" s="494"/>
      <c r="X188" s="495"/>
      <c r="Y188" s="493"/>
      <c r="Z188" s="578"/>
      <c r="AA188" s="492"/>
      <c r="AB188" s="522"/>
      <c r="AC188" s="491"/>
      <c r="AD188" s="528"/>
      <c r="AE188" s="528"/>
      <c r="AF188" s="327"/>
      <c r="AG188" s="321"/>
      <c r="AH188" s="534"/>
      <c r="AI188" s="327"/>
      <c r="AJ188" s="584"/>
      <c r="AK188" s="321"/>
      <c r="AL188" s="60"/>
      <c r="AM188" s="164">
        <f t="shared" si="8"/>
        <v>0</v>
      </c>
      <c r="AN188" s="317">
        <f t="shared" si="9"/>
        <v>0</v>
      </c>
      <c r="AO188" s="88">
        <f t="shared" si="10"/>
        <v>0</v>
      </c>
      <c r="AP188" s="152">
        <f t="shared" si="11"/>
        <v>0</v>
      </c>
      <c r="AR188" s="24"/>
      <c r="AS188" s="52"/>
    </row>
    <row r="189" spans="1:45" ht="12" customHeight="1">
      <c r="A189" s="153"/>
      <c r="B189" s="36" t="str">
        <f>②国語!B189</f>
        <v>5-24</v>
      </c>
      <c r="C189" s="38">
        <v>1</v>
      </c>
      <c r="D189" s="390"/>
      <c r="E189" s="327"/>
      <c r="F189" s="327"/>
      <c r="G189" s="327"/>
      <c r="H189" s="333"/>
      <c r="I189" s="390"/>
      <c r="J189" s="327"/>
      <c r="K189" s="327"/>
      <c r="L189" s="327"/>
      <c r="M189" s="333"/>
      <c r="N189" s="390"/>
      <c r="O189" s="327"/>
      <c r="P189" s="327"/>
      <c r="Q189" s="465"/>
      <c r="R189" s="516"/>
      <c r="S189" s="491"/>
      <c r="T189" s="492"/>
      <c r="U189" s="493"/>
      <c r="V189" s="493"/>
      <c r="W189" s="494"/>
      <c r="X189" s="495"/>
      <c r="Y189" s="493"/>
      <c r="Z189" s="578"/>
      <c r="AA189" s="492"/>
      <c r="AB189" s="522"/>
      <c r="AC189" s="491"/>
      <c r="AD189" s="528"/>
      <c r="AE189" s="528"/>
      <c r="AF189" s="327"/>
      <c r="AG189" s="321"/>
      <c r="AH189" s="534"/>
      <c r="AI189" s="327"/>
      <c r="AJ189" s="584"/>
      <c r="AK189" s="321"/>
      <c r="AL189" s="60"/>
      <c r="AM189" s="164">
        <f t="shared" si="8"/>
        <v>0</v>
      </c>
      <c r="AN189" s="317">
        <f t="shared" si="9"/>
        <v>0</v>
      </c>
      <c r="AO189" s="88">
        <f t="shared" si="10"/>
        <v>0</v>
      </c>
      <c r="AP189" s="152">
        <f t="shared" si="11"/>
        <v>0</v>
      </c>
      <c r="AR189" s="3"/>
      <c r="AS189" s="3"/>
    </row>
    <row r="190" spans="1:45" ht="12" customHeight="1" thickBot="1">
      <c r="A190" s="154"/>
      <c r="B190" s="37" t="str">
        <f>②国語!B190</f>
        <v>5-25</v>
      </c>
      <c r="C190" s="46">
        <v>0</v>
      </c>
      <c r="D190" s="391"/>
      <c r="E190" s="328"/>
      <c r="F190" s="328"/>
      <c r="G190" s="328"/>
      <c r="H190" s="334"/>
      <c r="I190" s="391"/>
      <c r="J190" s="328"/>
      <c r="K190" s="328"/>
      <c r="L190" s="328"/>
      <c r="M190" s="334"/>
      <c r="N190" s="391"/>
      <c r="O190" s="328"/>
      <c r="P190" s="328"/>
      <c r="Q190" s="466"/>
      <c r="R190" s="517"/>
      <c r="S190" s="496"/>
      <c r="T190" s="497"/>
      <c r="U190" s="498"/>
      <c r="V190" s="498"/>
      <c r="W190" s="499"/>
      <c r="X190" s="500"/>
      <c r="Y190" s="498"/>
      <c r="Z190" s="579"/>
      <c r="AA190" s="497"/>
      <c r="AB190" s="523"/>
      <c r="AC190" s="496"/>
      <c r="AD190" s="529"/>
      <c r="AE190" s="529"/>
      <c r="AF190" s="328"/>
      <c r="AG190" s="322"/>
      <c r="AH190" s="535"/>
      <c r="AI190" s="328"/>
      <c r="AJ190" s="585"/>
      <c r="AK190" s="322"/>
      <c r="AL190" s="61"/>
      <c r="AM190" s="165">
        <f t="shared" si="8"/>
        <v>0</v>
      </c>
      <c r="AN190" s="318">
        <f t="shared" si="9"/>
        <v>0</v>
      </c>
      <c r="AO190" s="69">
        <f t="shared" si="10"/>
        <v>0</v>
      </c>
      <c r="AP190" s="155">
        <f t="shared" si="11"/>
        <v>0</v>
      </c>
    </row>
    <row r="191" spans="1:45" ht="12" customHeight="1">
      <c r="A191" s="156"/>
      <c r="B191" s="5" t="str">
        <f>②国語!B191</f>
        <v>5-26</v>
      </c>
      <c r="C191" s="33">
        <v>1</v>
      </c>
      <c r="D191" s="389"/>
      <c r="E191" s="326"/>
      <c r="F191" s="326"/>
      <c r="G191" s="326"/>
      <c r="H191" s="332"/>
      <c r="I191" s="389"/>
      <c r="J191" s="326"/>
      <c r="K191" s="326"/>
      <c r="L191" s="326"/>
      <c r="M191" s="332"/>
      <c r="N191" s="389"/>
      <c r="O191" s="326"/>
      <c r="P191" s="326"/>
      <c r="Q191" s="463"/>
      <c r="R191" s="515"/>
      <c r="S191" s="485"/>
      <c r="T191" s="486"/>
      <c r="U191" s="487"/>
      <c r="V191" s="487"/>
      <c r="W191" s="488"/>
      <c r="X191" s="489"/>
      <c r="Y191" s="487"/>
      <c r="Z191" s="577"/>
      <c r="AA191" s="486"/>
      <c r="AB191" s="521"/>
      <c r="AC191" s="485"/>
      <c r="AD191" s="527"/>
      <c r="AE191" s="527"/>
      <c r="AF191" s="326"/>
      <c r="AG191" s="320"/>
      <c r="AH191" s="533"/>
      <c r="AI191" s="326"/>
      <c r="AJ191" s="583"/>
      <c r="AK191" s="320"/>
      <c r="AL191" s="92"/>
      <c r="AM191" s="164">
        <f t="shared" si="8"/>
        <v>0</v>
      </c>
      <c r="AN191" s="317">
        <f t="shared" si="9"/>
        <v>0</v>
      </c>
      <c r="AO191" s="88">
        <f t="shared" si="10"/>
        <v>0</v>
      </c>
      <c r="AP191" s="152">
        <f t="shared" si="11"/>
        <v>0</v>
      </c>
      <c r="AR191" s="3"/>
    </row>
    <row r="192" spans="1:45" ht="12" customHeight="1">
      <c r="A192" s="153"/>
      <c r="B192" s="36" t="str">
        <f>②国語!B192</f>
        <v>5-27</v>
      </c>
      <c r="C192" s="38">
        <v>0</v>
      </c>
      <c r="D192" s="390"/>
      <c r="E192" s="327"/>
      <c r="F192" s="327"/>
      <c r="G192" s="327"/>
      <c r="H192" s="333"/>
      <c r="I192" s="390"/>
      <c r="J192" s="327"/>
      <c r="K192" s="327"/>
      <c r="L192" s="327"/>
      <c r="M192" s="333"/>
      <c r="N192" s="390"/>
      <c r="O192" s="327"/>
      <c r="P192" s="327"/>
      <c r="Q192" s="465"/>
      <c r="R192" s="516"/>
      <c r="S192" s="491"/>
      <c r="T192" s="492"/>
      <c r="U192" s="493"/>
      <c r="V192" s="493"/>
      <c r="W192" s="494"/>
      <c r="X192" s="495"/>
      <c r="Y192" s="493"/>
      <c r="Z192" s="578"/>
      <c r="AA192" s="492"/>
      <c r="AB192" s="522"/>
      <c r="AC192" s="491"/>
      <c r="AD192" s="528"/>
      <c r="AE192" s="528"/>
      <c r="AF192" s="327"/>
      <c r="AG192" s="321"/>
      <c r="AH192" s="534"/>
      <c r="AI192" s="327"/>
      <c r="AJ192" s="584"/>
      <c r="AK192" s="321"/>
      <c r="AL192" s="60"/>
      <c r="AM192" s="164">
        <f t="shared" si="8"/>
        <v>0</v>
      </c>
      <c r="AN192" s="317">
        <f t="shared" si="9"/>
        <v>0</v>
      </c>
      <c r="AO192" s="88">
        <f t="shared" si="10"/>
        <v>0</v>
      </c>
      <c r="AP192" s="152">
        <f t="shared" si="11"/>
        <v>0</v>
      </c>
      <c r="AR192" s="7"/>
      <c r="AS192" s="7"/>
    </row>
    <row r="193" spans="1:45" ht="12" customHeight="1">
      <c r="A193" s="153"/>
      <c r="B193" s="36" t="str">
        <f>②国語!B193</f>
        <v>5-28</v>
      </c>
      <c r="C193" s="38">
        <v>1</v>
      </c>
      <c r="D193" s="390"/>
      <c r="E193" s="327"/>
      <c r="F193" s="327"/>
      <c r="G193" s="327"/>
      <c r="H193" s="333"/>
      <c r="I193" s="390"/>
      <c r="J193" s="327"/>
      <c r="K193" s="327"/>
      <c r="L193" s="327"/>
      <c r="M193" s="333"/>
      <c r="N193" s="390"/>
      <c r="O193" s="327"/>
      <c r="P193" s="327"/>
      <c r="Q193" s="465"/>
      <c r="R193" s="516"/>
      <c r="S193" s="491"/>
      <c r="T193" s="492"/>
      <c r="U193" s="493"/>
      <c r="V193" s="493"/>
      <c r="W193" s="494"/>
      <c r="X193" s="495"/>
      <c r="Y193" s="493"/>
      <c r="Z193" s="578"/>
      <c r="AA193" s="492"/>
      <c r="AB193" s="522"/>
      <c r="AC193" s="491"/>
      <c r="AD193" s="528"/>
      <c r="AE193" s="528"/>
      <c r="AF193" s="327"/>
      <c r="AG193" s="321"/>
      <c r="AH193" s="534"/>
      <c r="AI193" s="327"/>
      <c r="AJ193" s="584"/>
      <c r="AK193" s="321"/>
      <c r="AL193" s="60"/>
      <c r="AM193" s="164">
        <f t="shared" si="8"/>
        <v>0</v>
      </c>
      <c r="AN193" s="317">
        <f t="shared" si="9"/>
        <v>0</v>
      </c>
      <c r="AO193" s="88">
        <f t="shared" si="10"/>
        <v>0</v>
      </c>
      <c r="AP193" s="152">
        <f t="shared" si="11"/>
        <v>0</v>
      </c>
      <c r="AR193" s="7"/>
      <c r="AS193" s="7"/>
    </row>
    <row r="194" spans="1:45" ht="12" customHeight="1">
      <c r="A194" s="153"/>
      <c r="B194" s="36" t="str">
        <f>②国語!B194</f>
        <v>5-29</v>
      </c>
      <c r="C194" s="38">
        <v>0</v>
      </c>
      <c r="D194" s="390"/>
      <c r="E194" s="327"/>
      <c r="F194" s="327"/>
      <c r="G194" s="327"/>
      <c r="H194" s="333"/>
      <c r="I194" s="390"/>
      <c r="J194" s="327"/>
      <c r="K194" s="327"/>
      <c r="L194" s="327"/>
      <c r="M194" s="333"/>
      <c r="N194" s="390"/>
      <c r="O194" s="327"/>
      <c r="P194" s="327"/>
      <c r="Q194" s="465"/>
      <c r="R194" s="516"/>
      <c r="S194" s="491"/>
      <c r="T194" s="492"/>
      <c r="U194" s="493"/>
      <c r="V194" s="493"/>
      <c r="W194" s="494"/>
      <c r="X194" s="495"/>
      <c r="Y194" s="493"/>
      <c r="Z194" s="578"/>
      <c r="AA194" s="492"/>
      <c r="AB194" s="522"/>
      <c r="AC194" s="491"/>
      <c r="AD194" s="528"/>
      <c r="AE194" s="528"/>
      <c r="AF194" s="327"/>
      <c r="AG194" s="321"/>
      <c r="AH194" s="534"/>
      <c r="AI194" s="327"/>
      <c r="AJ194" s="584"/>
      <c r="AK194" s="321"/>
      <c r="AL194" s="60"/>
      <c r="AM194" s="164">
        <f t="shared" si="8"/>
        <v>0</v>
      </c>
      <c r="AN194" s="317">
        <f t="shared" si="9"/>
        <v>0</v>
      </c>
      <c r="AO194" s="88">
        <f t="shared" si="10"/>
        <v>0</v>
      </c>
      <c r="AP194" s="152">
        <f t="shared" si="11"/>
        <v>0</v>
      </c>
      <c r="AR194" s="7"/>
      <c r="AS194" s="7"/>
    </row>
    <row r="195" spans="1:45" ht="12" customHeight="1" thickBot="1">
      <c r="A195" s="157"/>
      <c r="B195" s="6" t="str">
        <f>②国語!B195</f>
        <v>5-30</v>
      </c>
      <c r="C195" s="34">
        <v>1</v>
      </c>
      <c r="D195" s="392"/>
      <c r="E195" s="329"/>
      <c r="F195" s="329"/>
      <c r="G195" s="329"/>
      <c r="H195" s="335"/>
      <c r="I195" s="392"/>
      <c r="J195" s="329"/>
      <c r="K195" s="329"/>
      <c r="L195" s="329"/>
      <c r="M195" s="335"/>
      <c r="N195" s="392"/>
      <c r="O195" s="329"/>
      <c r="P195" s="329"/>
      <c r="Q195" s="467"/>
      <c r="R195" s="518"/>
      <c r="S195" s="501"/>
      <c r="T195" s="502"/>
      <c r="U195" s="503"/>
      <c r="V195" s="503"/>
      <c r="W195" s="504"/>
      <c r="X195" s="505"/>
      <c r="Y195" s="503"/>
      <c r="Z195" s="580"/>
      <c r="AA195" s="502"/>
      <c r="AB195" s="524"/>
      <c r="AC195" s="501"/>
      <c r="AD195" s="530"/>
      <c r="AE195" s="530"/>
      <c r="AF195" s="329"/>
      <c r="AG195" s="323"/>
      <c r="AH195" s="536"/>
      <c r="AI195" s="329"/>
      <c r="AJ195" s="586"/>
      <c r="AK195" s="323"/>
      <c r="AL195" s="62"/>
      <c r="AM195" s="166">
        <f t="shared" si="8"/>
        <v>0</v>
      </c>
      <c r="AN195" s="319">
        <f t="shared" si="9"/>
        <v>0</v>
      </c>
      <c r="AO195" s="67">
        <f t="shared" si="10"/>
        <v>0</v>
      </c>
      <c r="AP195" s="158">
        <f t="shared" si="11"/>
        <v>0</v>
      </c>
    </row>
    <row r="196" spans="1:45" ht="12" customHeight="1">
      <c r="A196" s="159"/>
      <c r="B196" s="4" t="str">
        <f>②国語!B196</f>
        <v>5-31</v>
      </c>
      <c r="C196" s="160">
        <v>0</v>
      </c>
      <c r="D196" s="393"/>
      <c r="E196" s="330"/>
      <c r="F196" s="330"/>
      <c r="G196" s="330"/>
      <c r="H196" s="336"/>
      <c r="I196" s="393"/>
      <c r="J196" s="330"/>
      <c r="K196" s="330"/>
      <c r="L196" s="330"/>
      <c r="M196" s="336"/>
      <c r="N196" s="393"/>
      <c r="O196" s="330"/>
      <c r="P196" s="330"/>
      <c r="Q196" s="464"/>
      <c r="R196" s="519"/>
      <c r="S196" s="506"/>
      <c r="T196" s="490"/>
      <c r="U196" s="507"/>
      <c r="V196" s="507"/>
      <c r="W196" s="508"/>
      <c r="X196" s="509"/>
      <c r="Y196" s="507"/>
      <c r="Z196" s="581"/>
      <c r="AA196" s="490"/>
      <c r="AB196" s="525"/>
      <c r="AC196" s="506"/>
      <c r="AD196" s="531"/>
      <c r="AE196" s="531"/>
      <c r="AF196" s="330"/>
      <c r="AG196" s="324"/>
      <c r="AH196" s="537"/>
      <c r="AI196" s="330"/>
      <c r="AJ196" s="587"/>
      <c r="AK196" s="324"/>
      <c r="AL196" s="175"/>
      <c r="AM196" s="164">
        <f t="shared" si="8"/>
        <v>0</v>
      </c>
      <c r="AN196" s="317">
        <f t="shared" si="9"/>
        <v>0</v>
      </c>
      <c r="AO196" s="88">
        <f t="shared" si="10"/>
        <v>0</v>
      </c>
      <c r="AP196" s="152">
        <f t="shared" si="11"/>
        <v>0</v>
      </c>
    </row>
    <row r="197" spans="1:45" ht="12" customHeight="1">
      <c r="A197" s="153"/>
      <c r="B197" s="36" t="str">
        <f>②国語!B197</f>
        <v>5-32</v>
      </c>
      <c r="C197" s="38">
        <v>1</v>
      </c>
      <c r="D197" s="390"/>
      <c r="E197" s="327"/>
      <c r="F197" s="327"/>
      <c r="G197" s="327"/>
      <c r="H197" s="333"/>
      <c r="I197" s="390"/>
      <c r="J197" s="327"/>
      <c r="K197" s="327"/>
      <c r="L197" s="327"/>
      <c r="M197" s="333"/>
      <c r="N197" s="390"/>
      <c r="O197" s="327"/>
      <c r="P197" s="327"/>
      <c r="Q197" s="465"/>
      <c r="R197" s="516"/>
      <c r="S197" s="491"/>
      <c r="T197" s="492"/>
      <c r="U197" s="493"/>
      <c r="V197" s="493"/>
      <c r="W197" s="494"/>
      <c r="X197" s="495"/>
      <c r="Y197" s="493"/>
      <c r="Z197" s="578"/>
      <c r="AA197" s="492"/>
      <c r="AB197" s="522"/>
      <c r="AC197" s="491"/>
      <c r="AD197" s="528"/>
      <c r="AE197" s="528"/>
      <c r="AF197" s="327"/>
      <c r="AG197" s="321"/>
      <c r="AH197" s="534"/>
      <c r="AI197" s="327"/>
      <c r="AJ197" s="584"/>
      <c r="AK197" s="321"/>
      <c r="AL197" s="60"/>
      <c r="AM197" s="164">
        <f t="shared" si="8"/>
        <v>0</v>
      </c>
      <c r="AN197" s="317">
        <f t="shared" si="9"/>
        <v>0</v>
      </c>
      <c r="AO197" s="88">
        <f t="shared" si="10"/>
        <v>0</v>
      </c>
      <c r="AP197" s="152">
        <f t="shared" si="11"/>
        <v>0</v>
      </c>
    </row>
    <row r="198" spans="1:45" ht="12" customHeight="1">
      <c r="A198" s="153"/>
      <c r="B198" s="36" t="str">
        <f>②国語!B198</f>
        <v>5-33</v>
      </c>
      <c r="C198" s="38">
        <v>0</v>
      </c>
      <c r="D198" s="390"/>
      <c r="E198" s="327"/>
      <c r="F198" s="327"/>
      <c r="G198" s="327"/>
      <c r="H198" s="333"/>
      <c r="I198" s="390"/>
      <c r="J198" s="327"/>
      <c r="K198" s="327"/>
      <c r="L198" s="327"/>
      <c r="M198" s="333"/>
      <c r="N198" s="390"/>
      <c r="O198" s="327"/>
      <c r="P198" s="327"/>
      <c r="Q198" s="465"/>
      <c r="R198" s="516"/>
      <c r="S198" s="491"/>
      <c r="T198" s="492"/>
      <c r="U198" s="493"/>
      <c r="V198" s="493"/>
      <c r="W198" s="494"/>
      <c r="X198" s="495"/>
      <c r="Y198" s="493"/>
      <c r="Z198" s="578"/>
      <c r="AA198" s="492"/>
      <c r="AB198" s="522"/>
      <c r="AC198" s="491"/>
      <c r="AD198" s="528"/>
      <c r="AE198" s="528"/>
      <c r="AF198" s="327"/>
      <c r="AG198" s="321"/>
      <c r="AH198" s="534"/>
      <c r="AI198" s="327"/>
      <c r="AJ198" s="584"/>
      <c r="AK198" s="321"/>
      <c r="AL198" s="60"/>
      <c r="AM198" s="164">
        <f t="shared" si="8"/>
        <v>0</v>
      </c>
      <c r="AN198" s="317">
        <f t="shared" si="9"/>
        <v>0</v>
      </c>
      <c r="AO198" s="88">
        <f t="shared" si="10"/>
        <v>0</v>
      </c>
      <c r="AP198" s="152">
        <f t="shared" si="11"/>
        <v>0</v>
      </c>
    </row>
    <row r="199" spans="1:45" ht="12" customHeight="1">
      <c r="A199" s="153"/>
      <c r="B199" s="36" t="str">
        <f>②国語!B199</f>
        <v>5-34</v>
      </c>
      <c r="C199" s="38">
        <v>1</v>
      </c>
      <c r="D199" s="390"/>
      <c r="E199" s="327"/>
      <c r="F199" s="327"/>
      <c r="G199" s="327"/>
      <c r="H199" s="333"/>
      <c r="I199" s="390"/>
      <c r="J199" s="327"/>
      <c r="K199" s="327"/>
      <c r="L199" s="327"/>
      <c r="M199" s="333"/>
      <c r="N199" s="390"/>
      <c r="O199" s="327"/>
      <c r="P199" s="327"/>
      <c r="Q199" s="465"/>
      <c r="R199" s="516"/>
      <c r="S199" s="491"/>
      <c r="T199" s="492"/>
      <c r="U199" s="493"/>
      <c r="V199" s="493"/>
      <c r="W199" s="494"/>
      <c r="X199" s="495"/>
      <c r="Y199" s="493"/>
      <c r="Z199" s="578"/>
      <c r="AA199" s="492"/>
      <c r="AB199" s="522"/>
      <c r="AC199" s="491"/>
      <c r="AD199" s="528"/>
      <c r="AE199" s="528"/>
      <c r="AF199" s="327"/>
      <c r="AG199" s="321"/>
      <c r="AH199" s="534"/>
      <c r="AI199" s="327"/>
      <c r="AJ199" s="584"/>
      <c r="AK199" s="321"/>
      <c r="AL199" s="60"/>
      <c r="AM199" s="164">
        <f t="shared" ref="AM199:AM262" si="12">COUNTIF(D199:E199,1)*2+COUNTIF(F199:AK199,1)*3</f>
        <v>0</v>
      </c>
      <c r="AN199" s="317">
        <f t="shared" ref="AN199:AN262" si="13">COUNTIF(D199:E199,1)*2+COUNTIF(F199:P199,1)*3+COUNTIF(R199,1)*3+COUNTIF(U199:Z199,1)*3+COUNTIF(AF199,1)*3+COUNTIF(AI199,1)*3</f>
        <v>0</v>
      </c>
      <c r="AO199" s="88">
        <f t="shared" ref="AO199:AO262" si="14">COUNTIF(Q199,1)*3+COUNTIF(S199:T199,1)*3+COUNTIF(AA199:AE199,1)*3+COUNTIF(AG199:AH199,1)*3+COUNTIF(AJ199:AK199,1)*3</f>
        <v>0</v>
      </c>
      <c r="AP199" s="152">
        <f t="shared" ref="AP199:AP262" si="15">SUM(AN199:AO199)</f>
        <v>0</v>
      </c>
    </row>
    <row r="200" spans="1:45" ht="12" customHeight="1" thickBot="1">
      <c r="A200" s="154"/>
      <c r="B200" s="37" t="str">
        <f>②国語!B200</f>
        <v>5-35</v>
      </c>
      <c r="C200" s="46">
        <v>0</v>
      </c>
      <c r="D200" s="391"/>
      <c r="E200" s="328"/>
      <c r="F200" s="328"/>
      <c r="G200" s="328"/>
      <c r="H200" s="334"/>
      <c r="I200" s="391"/>
      <c r="J200" s="328"/>
      <c r="K200" s="328"/>
      <c r="L200" s="328"/>
      <c r="M200" s="334"/>
      <c r="N200" s="391"/>
      <c r="O200" s="328"/>
      <c r="P200" s="328"/>
      <c r="Q200" s="466"/>
      <c r="R200" s="517"/>
      <c r="S200" s="496"/>
      <c r="T200" s="497"/>
      <c r="U200" s="498"/>
      <c r="V200" s="498"/>
      <c r="W200" s="499"/>
      <c r="X200" s="500"/>
      <c r="Y200" s="498"/>
      <c r="Z200" s="579"/>
      <c r="AA200" s="497"/>
      <c r="AB200" s="523"/>
      <c r="AC200" s="496"/>
      <c r="AD200" s="529"/>
      <c r="AE200" s="529"/>
      <c r="AF200" s="328"/>
      <c r="AG200" s="322"/>
      <c r="AH200" s="535"/>
      <c r="AI200" s="328"/>
      <c r="AJ200" s="585"/>
      <c r="AK200" s="322"/>
      <c r="AL200" s="61"/>
      <c r="AM200" s="165">
        <f t="shared" si="12"/>
        <v>0</v>
      </c>
      <c r="AN200" s="318">
        <f t="shared" si="13"/>
        <v>0</v>
      </c>
      <c r="AO200" s="69">
        <f t="shared" si="14"/>
        <v>0</v>
      </c>
      <c r="AP200" s="155">
        <f t="shared" si="15"/>
        <v>0</v>
      </c>
    </row>
    <row r="201" spans="1:45" ht="12" customHeight="1">
      <c r="A201" s="156"/>
      <c r="B201" s="5" t="str">
        <f>②国語!B201</f>
        <v>5-36</v>
      </c>
      <c r="C201" s="33">
        <v>1</v>
      </c>
      <c r="D201" s="389"/>
      <c r="E201" s="326"/>
      <c r="F201" s="326"/>
      <c r="G201" s="326"/>
      <c r="H201" s="332"/>
      <c r="I201" s="389"/>
      <c r="J201" s="326"/>
      <c r="K201" s="326"/>
      <c r="L201" s="326"/>
      <c r="M201" s="332"/>
      <c r="N201" s="389"/>
      <c r="O201" s="326"/>
      <c r="P201" s="326"/>
      <c r="Q201" s="463"/>
      <c r="R201" s="515"/>
      <c r="S201" s="485"/>
      <c r="T201" s="486"/>
      <c r="U201" s="487"/>
      <c r="V201" s="487"/>
      <c r="W201" s="488"/>
      <c r="X201" s="489"/>
      <c r="Y201" s="487"/>
      <c r="Z201" s="577"/>
      <c r="AA201" s="486"/>
      <c r="AB201" s="521"/>
      <c r="AC201" s="485"/>
      <c r="AD201" s="527"/>
      <c r="AE201" s="527"/>
      <c r="AF201" s="326"/>
      <c r="AG201" s="320"/>
      <c r="AH201" s="533"/>
      <c r="AI201" s="326"/>
      <c r="AJ201" s="583"/>
      <c r="AK201" s="320"/>
      <c r="AL201" s="92"/>
      <c r="AM201" s="164">
        <f t="shared" si="12"/>
        <v>0</v>
      </c>
      <c r="AN201" s="317">
        <f t="shared" si="13"/>
        <v>0</v>
      </c>
      <c r="AO201" s="88">
        <f t="shared" si="14"/>
        <v>0</v>
      </c>
      <c r="AP201" s="152">
        <f t="shared" si="15"/>
        <v>0</v>
      </c>
    </row>
    <row r="202" spans="1:45" ht="12" customHeight="1">
      <c r="A202" s="153"/>
      <c r="B202" s="36" t="str">
        <f>②国語!B202</f>
        <v>5-37</v>
      </c>
      <c r="C202" s="38">
        <v>0</v>
      </c>
      <c r="D202" s="390"/>
      <c r="E202" s="327"/>
      <c r="F202" s="327"/>
      <c r="G202" s="327"/>
      <c r="H202" s="333"/>
      <c r="I202" s="390"/>
      <c r="J202" s="327"/>
      <c r="K202" s="327"/>
      <c r="L202" s="327"/>
      <c r="M202" s="333"/>
      <c r="N202" s="390"/>
      <c r="O202" s="327"/>
      <c r="P202" s="327"/>
      <c r="Q202" s="465"/>
      <c r="R202" s="516"/>
      <c r="S202" s="491"/>
      <c r="T202" s="492"/>
      <c r="U202" s="493"/>
      <c r="V202" s="493"/>
      <c r="W202" s="494"/>
      <c r="X202" s="495"/>
      <c r="Y202" s="493"/>
      <c r="Z202" s="578"/>
      <c r="AA202" s="492"/>
      <c r="AB202" s="522"/>
      <c r="AC202" s="491"/>
      <c r="AD202" s="528"/>
      <c r="AE202" s="528"/>
      <c r="AF202" s="327"/>
      <c r="AG202" s="321"/>
      <c r="AH202" s="534"/>
      <c r="AI202" s="327"/>
      <c r="AJ202" s="584"/>
      <c r="AK202" s="321"/>
      <c r="AL202" s="60"/>
      <c r="AM202" s="164">
        <f t="shared" si="12"/>
        <v>0</v>
      </c>
      <c r="AN202" s="317">
        <f t="shared" si="13"/>
        <v>0</v>
      </c>
      <c r="AO202" s="88">
        <f t="shared" si="14"/>
        <v>0</v>
      </c>
      <c r="AP202" s="152">
        <f t="shared" si="15"/>
        <v>0</v>
      </c>
    </row>
    <row r="203" spans="1:45" ht="12" customHeight="1">
      <c r="A203" s="153"/>
      <c r="B203" s="36" t="str">
        <f>②国語!B203</f>
        <v>5-38</v>
      </c>
      <c r="C203" s="38">
        <v>1</v>
      </c>
      <c r="D203" s="390"/>
      <c r="E203" s="327"/>
      <c r="F203" s="327"/>
      <c r="G203" s="327"/>
      <c r="H203" s="333"/>
      <c r="I203" s="390"/>
      <c r="J203" s="327"/>
      <c r="K203" s="327"/>
      <c r="L203" s="327"/>
      <c r="M203" s="333"/>
      <c r="N203" s="390"/>
      <c r="O203" s="327"/>
      <c r="P203" s="327"/>
      <c r="Q203" s="465"/>
      <c r="R203" s="516"/>
      <c r="S203" s="491"/>
      <c r="T203" s="492"/>
      <c r="U203" s="493"/>
      <c r="V203" s="493"/>
      <c r="W203" s="494"/>
      <c r="X203" s="495"/>
      <c r="Y203" s="493"/>
      <c r="Z203" s="578"/>
      <c r="AA203" s="492"/>
      <c r="AB203" s="522"/>
      <c r="AC203" s="491"/>
      <c r="AD203" s="528"/>
      <c r="AE203" s="528"/>
      <c r="AF203" s="327"/>
      <c r="AG203" s="321"/>
      <c r="AH203" s="534"/>
      <c r="AI203" s="327"/>
      <c r="AJ203" s="584"/>
      <c r="AK203" s="321"/>
      <c r="AL203" s="60"/>
      <c r="AM203" s="164">
        <f t="shared" si="12"/>
        <v>0</v>
      </c>
      <c r="AN203" s="317">
        <f t="shared" si="13"/>
        <v>0</v>
      </c>
      <c r="AO203" s="88">
        <f t="shared" si="14"/>
        <v>0</v>
      </c>
      <c r="AP203" s="152">
        <f t="shared" si="15"/>
        <v>0</v>
      </c>
    </row>
    <row r="204" spans="1:45" ht="12" customHeight="1">
      <c r="A204" s="153"/>
      <c r="B204" s="36" t="str">
        <f>②国語!B204</f>
        <v>5-39</v>
      </c>
      <c r="C204" s="38">
        <v>0</v>
      </c>
      <c r="D204" s="390"/>
      <c r="E204" s="327"/>
      <c r="F204" s="327"/>
      <c r="G204" s="327"/>
      <c r="H204" s="333"/>
      <c r="I204" s="390"/>
      <c r="J204" s="327"/>
      <c r="K204" s="327"/>
      <c r="L204" s="327"/>
      <c r="M204" s="333"/>
      <c r="N204" s="390"/>
      <c r="O204" s="327"/>
      <c r="P204" s="327"/>
      <c r="Q204" s="465"/>
      <c r="R204" s="516"/>
      <c r="S204" s="491"/>
      <c r="T204" s="492"/>
      <c r="U204" s="493"/>
      <c r="V204" s="493"/>
      <c r="W204" s="494"/>
      <c r="X204" s="495"/>
      <c r="Y204" s="493"/>
      <c r="Z204" s="578"/>
      <c r="AA204" s="492"/>
      <c r="AB204" s="522"/>
      <c r="AC204" s="491"/>
      <c r="AD204" s="528"/>
      <c r="AE204" s="528"/>
      <c r="AF204" s="327"/>
      <c r="AG204" s="321"/>
      <c r="AH204" s="534"/>
      <c r="AI204" s="327"/>
      <c r="AJ204" s="584"/>
      <c r="AK204" s="321"/>
      <c r="AL204" s="60"/>
      <c r="AM204" s="164">
        <f t="shared" si="12"/>
        <v>0</v>
      </c>
      <c r="AN204" s="317">
        <f t="shared" si="13"/>
        <v>0</v>
      </c>
      <c r="AO204" s="88">
        <f t="shared" si="14"/>
        <v>0</v>
      </c>
      <c r="AP204" s="152">
        <f t="shared" si="15"/>
        <v>0</v>
      </c>
    </row>
    <row r="205" spans="1:45" ht="12" customHeight="1" thickBot="1">
      <c r="A205" s="157"/>
      <c r="B205" s="6" t="str">
        <f>②国語!B205</f>
        <v>5-40</v>
      </c>
      <c r="C205" s="34">
        <v>1</v>
      </c>
      <c r="D205" s="394"/>
      <c r="E205" s="331"/>
      <c r="F205" s="331"/>
      <c r="G205" s="331"/>
      <c r="H205" s="337"/>
      <c r="I205" s="394"/>
      <c r="J205" s="331"/>
      <c r="K205" s="331"/>
      <c r="L205" s="331"/>
      <c r="M205" s="337"/>
      <c r="N205" s="394"/>
      <c r="O205" s="331"/>
      <c r="P205" s="331"/>
      <c r="Q205" s="468"/>
      <c r="R205" s="520"/>
      <c r="S205" s="510"/>
      <c r="T205" s="511"/>
      <c r="U205" s="512"/>
      <c r="V205" s="512"/>
      <c r="W205" s="513"/>
      <c r="X205" s="514"/>
      <c r="Y205" s="512"/>
      <c r="Z205" s="582"/>
      <c r="AA205" s="511"/>
      <c r="AB205" s="526"/>
      <c r="AC205" s="510"/>
      <c r="AD205" s="532"/>
      <c r="AE205" s="532"/>
      <c r="AF205" s="331"/>
      <c r="AG205" s="325"/>
      <c r="AH205" s="538"/>
      <c r="AI205" s="331"/>
      <c r="AJ205" s="588"/>
      <c r="AK205" s="325"/>
      <c r="AL205" s="62"/>
      <c r="AM205" s="166">
        <f t="shared" si="12"/>
        <v>0</v>
      </c>
      <c r="AN205" s="319">
        <f t="shared" si="13"/>
        <v>0</v>
      </c>
      <c r="AO205" s="67">
        <f t="shared" si="14"/>
        <v>0</v>
      </c>
      <c r="AP205" s="158">
        <f t="shared" si="15"/>
        <v>0</v>
      </c>
    </row>
    <row r="206" spans="1:45" ht="12" customHeight="1">
      <c r="A206" s="151"/>
      <c r="B206" s="89" t="str">
        <f>②国語!B206</f>
        <v>6-01</v>
      </c>
      <c r="C206" s="86">
        <v>0</v>
      </c>
      <c r="D206" s="389"/>
      <c r="E206" s="326"/>
      <c r="F206" s="326"/>
      <c r="G206" s="326"/>
      <c r="H206" s="332"/>
      <c r="I206" s="389"/>
      <c r="J206" s="326"/>
      <c r="K206" s="326"/>
      <c r="L206" s="326"/>
      <c r="M206" s="332"/>
      <c r="N206" s="389"/>
      <c r="O206" s="326"/>
      <c r="P206" s="326"/>
      <c r="Q206" s="463"/>
      <c r="R206" s="515"/>
      <c r="S206" s="485"/>
      <c r="T206" s="486"/>
      <c r="U206" s="487"/>
      <c r="V206" s="487"/>
      <c r="W206" s="488"/>
      <c r="X206" s="489"/>
      <c r="Y206" s="487"/>
      <c r="Z206" s="577"/>
      <c r="AA206" s="490"/>
      <c r="AB206" s="521"/>
      <c r="AC206" s="485"/>
      <c r="AD206" s="527"/>
      <c r="AE206" s="527"/>
      <c r="AF206" s="326"/>
      <c r="AG206" s="320"/>
      <c r="AH206" s="533"/>
      <c r="AI206" s="330"/>
      <c r="AJ206" s="583"/>
      <c r="AK206" s="320"/>
      <c r="AL206" s="92"/>
      <c r="AM206" s="164">
        <f t="shared" si="12"/>
        <v>0</v>
      </c>
      <c r="AN206" s="317">
        <f t="shared" si="13"/>
        <v>0</v>
      </c>
      <c r="AO206" s="88">
        <f t="shared" si="14"/>
        <v>0</v>
      </c>
      <c r="AP206" s="152">
        <f t="shared" si="15"/>
        <v>0</v>
      </c>
      <c r="AR206" s="24"/>
      <c r="AS206" s="24"/>
    </row>
    <row r="207" spans="1:45" ht="12" customHeight="1">
      <c r="A207" s="153"/>
      <c r="B207" s="36" t="str">
        <f>②国語!B207</f>
        <v>6-02</v>
      </c>
      <c r="C207" s="38">
        <v>1</v>
      </c>
      <c r="D207" s="390"/>
      <c r="E207" s="327"/>
      <c r="F207" s="327"/>
      <c r="G207" s="327"/>
      <c r="H207" s="333"/>
      <c r="I207" s="390"/>
      <c r="J207" s="327"/>
      <c r="K207" s="327"/>
      <c r="L207" s="327"/>
      <c r="M207" s="333"/>
      <c r="N207" s="390"/>
      <c r="O207" s="327"/>
      <c r="P207" s="327"/>
      <c r="Q207" s="465"/>
      <c r="R207" s="516"/>
      <c r="S207" s="491"/>
      <c r="T207" s="492"/>
      <c r="U207" s="493"/>
      <c r="V207" s="493"/>
      <c r="W207" s="494"/>
      <c r="X207" s="495"/>
      <c r="Y207" s="493"/>
      <c r="Z207" s="578"/>
      <c r="AA207" s="492"/>
      <c r="AB207" s="522"/>
      <c r="AC207" s="491"/>
      <c r="AD207" s="528"/>
      <c r="AE207" s="528"/>
      <c r="AF207" s="327"/>
      <c r="AG207" s="321"/>
      <c r="AH207" s="534"/>
      <c r="AI207" s="327"/>
      <c r="AJ207" s="584"/>
      <c r="AK207" s="321"/>
      <c r="AL207" s="60"/>
      <c r="AM207" s="164">
        <f t="shared" si="12"/>
        <v>0</v>
      </c>
      <c r="AN207" s="317">
        <f t="shared" si="13"/>
        <v>0</v>
      </c>
      <c r="AO207" s="88">
        <f t="shared" si="14"/>
        <v>0</v>
      </c>
      <c r="AP207" s="152">
        <f t="shared" si="15"/>
        <v>0</v>
      </c>
      <c r="AR207" s="24"/>
      <c r="AS207" s="24"/>
    </row>
    <row r="208" spans="1:45" ht="12" customHeight="1">
      <c r="A208" s="153"/>
      <c r="B208" s="36" t="str">
        <f>②国語!B208</f>
        <v>6-03</v>
      </c>
      <c r="C208" s="38">
        <v>0</v>
      </c>
      <c r="D208" s="390"/>
      <c r="E208" s="327"/>
      <c r="F208" s="327"/>
      <c r="G208" s="327"/>
      <c r="H208" s="333"/>
      <c r="I208" s="390"/>
      <c r="J208" s="327"/>
      <c r="K208" s="327"/>
      <c r="L208" s="327"/>
      <c r="M208" s="333"/>
      <c r="N208" s="390"/>
      <c r="O208" s="327"/>
      <c r="P208" s="327"/>
      <c r="Q208" s="465"/>
      <c r="R208" s="516"/>
      <c r="S208" s="491"/>
      <c r="T208" s="492"/>
      <c r="U208" s="493"/>
      <c r="V208" s="493"/>
      <c r="W208" s="494"/>
      <c r="X208" s="495"/>
      <c r="Y208" s="493"/>
      <c r="Z208" s="578"/>
      <c r="AA208" s="492"/>
      <c r="AB208" s="522"/>
      <c r="AC208" s="491"/>
      <c r="AD208" s="528"/>
      <c r="AE208" s="528"/>
      <c r="AF208" s="327"/>
      <c r="AG208" s="321"/>
      <c r="AH208" s="534"/>
      <c r="AI208" s="327"/>
      <c r="AJ208" s="584"/>
      <c r="AK208" s="321"/>
      <c r="AL208" s="60"/>
      <c r="AM208" s="164">
        <f t="shared" si="12"/>
        <v>0</v>
      </c>
      <c r="AN208" s="317">
        <f t="shared" si="13"/>
        <v>0</v>
      </c>
      <c r="AO208" s="88">
        <f t="shared" si="14"/>
        <v>0</v>
      </c>
      <c r="AP208" s="152">
        <f t="shared" si="15"/>
        <v>0</v>
      </c>
      <c r="AR208" s="24"/>
      <c r="AS208" s="24"/>
    </row>
    <row r="209" spans="1:45" ht="12" customHeight="1">
      <c r="A209" s="153"/>
      <c r="B209" s="36" t="str">
        <f>②国語!B209</f>
        <v>6-04</v>
      </c>
      <c r="C209" s="38">
        <v>1</v>
      </c>
      <c r="D209" s="390"/>
      <c r="E209" s="327"/>
      <c r="F209" s="327"/>
      <c r="G209" s="327"/>
      <c r="H209" s="333"/>
      <c r="I209" s="390"/>
      <c r="J209" s="327"/>
      <c r="K209" s="327"/>
      <c r="L209" s="327"/>
      <c r="M209" s="333"/>
      <c r="N209" s="390"/>
      <c r="O209" s="327"/>
      <c r="P209" s="327"/>
      <c r="Q209" s="465"/>
      <c r="R209" s="516"/>
      <c r="S209" s="491"/>
      <c r="T209" s="492"/>
      <c r="U209" s="493"/>
      <c r="V209" s="493"/>
      <c r="W209" s="494"/>
      <c r="X209" s="495"/>
      <c r="Y209" s="493"/>
      <c r="Z209" s="578"/>
      <c r="AA209" s="492"/>
      <c r="AB209" s="522"/>
      <c r="AC209" s="491"/>
      <c r="AD209" s="528"/>
      <c r="AE209" s="528"/>
      <c r="AF209" s="327"/>
      <c r="AG209" s="321"/>
      <c r="AH209" s="534"/>
      <c r="AI209" s="327"/>
      <c r="AJ209" s="584"/>
      <c r="AK209" s="321"/>
      <c r="AL209" s="60"/>
      <c r="AM209" s="164">
        <f t="shared" si="12"/>
        <v>0</v>
      </c>
      <c r="AN209" s="317">
        <f t="shared" si="13"/>
        <v>0</v>
      </c>
      <c r="AO209" s="88">
        <f t="shared" si="14"/>
        <v>0</v>
      </c>
      <c r="AP209" s="152">
        <f t="shared" si="15"/>
        <v>0</v>
      </c>
      <c r="AR209" s="24"/>
      <c r="AS209" s="24"/>
    </row>
    <row r="210" spans="1:45" ht="12" customHeight="1" thickBot="1">
      <c r="A210" s="154"/>
      <c r="B210" s="37" t="str">
        <f>②国語!B210</f>
        <v>6-05</v>
      </c>
      <c r="C210" s="46">
        <v>0</v>
      </c>
      <c r="D210" s="391"/>
      <c r="E210" s="328"/>
      <c r="F210" s="328"/>
      <c r="G210" s="328"/>
      <c r="H210" s="334"/>
      <c r="I210" s="391"/>
      <c r="J210" s="328"/>
      <c r="K210" s="328"/>
      <c r="L210" s="328"/>
      <c r="M210" s="334"/>
      <c r="N210" s="391"/>
      <c r="O210" s="328"/>
      <c r="P210" s="328"/>
      <c r="Q210" s="466"/>
      <c r="R210" s="517"/>
      <c r="S210" s="496"/>
      <c r="T210" s="497"/>
      <c r="U210" s="498"/>
      <c r="V210" s="498"/>
      <c r="W210" s="499"/>
      <c r="X210" s="500"/>
      <c r="Y210" s="498"/>
      <c r="Z210" s="579"/>
      <c r="AA210" s="497"/>
      <c r="AB210" s="523"/>
      <c r="AC210" s="496"/>
      <c r="AD210" s="529"/>
      <c r="AE210" s="529"/>
      <c r="AF210" s="328"/>
      <c r="AG210" s="322"/>
      <c r="AH210" s="535"/>
      <c r="AI210" s="328"/>
      <c r="AJ210" s="585"/>
      <c r="AK210" s="322"/>
      <c r="AL210" s="61"/>
      <c r="AM210" s="165">
        <f t="shared" si="12"/>
        <v>0</v>
      </c>
      <c r="AN210" s="318">
        <f t="shared" si="13"/>
        <v>0</v>
      </c>
      <c r="AO210" s="69">
        <f t="shared" si="14"/>
        <v>0</v>
      </c>
      <c r="AP210" s="155">
        <f t="shared" si="15"/>
        <v>0</v>
      </c>
      <c r="AR210" s="24"/>
      <c r="AS210" s="24"/>
    </row>
    <row r="211" spans="1:45" ht="12" customHeight="1">
      <c r="A211" s="156"/>
      <c r="B211" s="5" t="str">
        <f>②国語!B211</f>
        <v>6-06</v>
      </c>
      <c r="C211" s="33">
        <v>1</v>
      </c>
      <c r="D211" s="389"/>
      <c r="E211" s="326"/>
      <c r="F211" s="326"/>
      <c r="G211" s="326"/>
      <c r="H211" s="332"/>
      <c r="I211" s="389"/>
      <c r="J211" s="326"/>
      <c r="K211" s="326"/>
      <c r="L211" s="326"/>
      <c r="M211" s="332"/>
      <c r="N211" s="389"/>
      <c r="O211" s="326"/>
      <c r="P211" s="326"/>
      <c r="Q211" s="463"/>
      <c r="R211" s="515"/>
      <c r="S211" s="485"/>
      <c r="T211" s="486"/>
      <c r="U211" s="487"/>
      <c r="V211" s="487"/>
      <c r="W211" s="488"/>
      <c r="X211" s="489"/>
      <c r="Y211" s="487"/>
      <c r="Z211" s="577"/>
      <c r="AA211" s="486"/>
      <c r="AB211" s="521"/>
      <c r="AC211" s="485"/>
      <c r="AD211" s="527"/>
      <c r="AE211" s="527"/>
      <c r="AF211" s="326"/>
      <c r="AG211" s="320"/>
      <c r="AH211" s="533"/>
      <c r="AI211" s="326"/>
      <c r="AJ211" s="583"/>
      <c r="AK211" s="320"/>
      <c r="AL211" s="92"/>
      <c r="AM211" s="164">
        <f t="shared" si="12"/>
        <v>0</v>
      </c>
      <c r="AN211" s="317">
        <f t="shared" si="13"/>
        <v>0</v>
      </c>
      <c r="AO211" s="88">
        <f t="shared" si="14"/>
        <v>0</v>
      </c>
      <c r="AP211" s="152">
        <f t="shared" si="15"/>
        <v>0</v>
      </c>
      <c r="AR211" s="24"/>
      <c r="AS211" s="24"/>
    </row>
    <row r="212" spans="1:45" ht="12" customHeight="1">
      <c r="A212" s="153"/>
      <c r="B212" s="36" t="str">
        <f>②国語!B212</f>
        <v>6-07</v>
      </c>
      <c r="C212" s="38">
        <v>0</v>
      </c>
      <c r="D212" s="390"/>
      <c r="E212" s="327"/>
      <c r="F212" s="327"/>
      <c r="G212" s="327"/>
      <c r="H212" s="333"/>
      <c r="I212" s="390"/>
      <c r="J212" s="327"/>
      <c r="K212" s="327"/>
      <c r="L212" s="327"/>
      <c r="M212" s="333"/>
      <c r="N212" s="390"/>
      <c r="O212" s="327"/>
      <c r="P212" s="327"/>
      <c r="Q212" s="465"/>
      <c r="R212" s="516"/>
      <c r="S212" s="491"/>
      <c r="T212" s="492"/>
      <c r="U212" s="493"/>
      <c r="V212" s="493"/>
      <c r="W212" s="494"/>
      <c r="X212" s="495"/>
      <c r="Y212" s="493"/>
      <c r="Z212" s="578"/>
      <c r="AA212" s="492"/>
      <c r="AB212" s="522"/>
      <c r="AC212" s="491"/>
      <c r="AD212" s="528"/>
      <c r="AE212" s="528"/>
      <c r="AF212" s="327"/>
      <c r="AG212" s="321"/>
      <c r="AH212" s="534"/>
      <c r="AI212" s="327"/>
      <c r="AJ212" s="584"/>
      <c r="AK212" s="321"/>
      <c r="AL212" s="60"/>
      <c r="AM212" s="164">
        <f t="shared" si="12"/>
        <v>0</v>
      </c>
      <c r="AN212" s="317">
        <f t="shared" si="13"/>
        <v>0</v>
      </c>
      <c r="AO212" s="88">
        <f t="shared" si="14"/>
        <v>0</v>
      </c>
      <c r="AP212" s="152">
        <f t="shared" si="15"/>
        <v>0</v>
      </c>
      <c r="AR212" s="24"/>
      <c r="AS212" s="24"/>
    </row>
    <row r="213" spans="1:45" ht="12" customHeight="1">
      <c r="A213" s="153"/>
      <c r="B213" s="36" t="str">
        <f>②国語!B213</f>
        <v>6-08</v>
      </c>
      <c r="C213" s="38">
        <v>1</v>
      </c>
      <c r="D213" s="390"/>
      <c r="E213" s="327"/>
      <c r="F213" s="327"/>
      <c r="G213" s="327"/>
      <c r="H213" s="333"/>
      <c r="I213" s="390"/>
      <c r="J213" s="327"/>
      <c r="K213" s="327"/>
      <c r="L213" s="327"/>
      <c r="M213" s="333"/>
      <c r="N213" s="390"/>
      <c r="O213" s="327"/>
      <c r="P213" s="327"/>
      <c r="Q213" s="465"/>
      <c r="R213" s="516"/>
      <c r="S213" s="491"/>
      <c r="T213" s="492"/>
      <c r="U213" s="493"/>
      <c r="V213" s="493"/>
      <c r="W213" s="494"/>
      <c r="X213" s="495"/>
      <c r="Y213" s="493"/>
      <c r="Z213" s="578"/>
      <c r="AA213" s="492"/>
      <c r="AB213" s="522"/>
      <c r="AC213" s="491"/>
      <c r="AD213" s="528"/>
      <c r="AE213" s="528"/>
      <c r="AF213" s="327"/>
      <c r="AG213" s="321"/>
      <c r="AH213" s="534"/>
      <c r="AI213" s="327"/>
      <c r="AJ213" s="584"/>
      <c r="AK213" s="321"/>
      <c r="AL213" s="60"/>
      <c r="AM213" s="164">
        <f t="shared" si="12"/>
        <v>0</v>
      </c>
      <c r="AN213" s="317">
        <f t="shared" si="13"/>
        <v>0</v>
      </c>
      <c r="AO213" s="88">
        <f t="shared" si="14"/>
        <v>0</v>
      </c>
      <c r="AP213" s="152">
        <f t="shared" si="15"/>
        <v>0</v>
      </c>
      <c r="AR213" s="24"/>
      <c r="AS213" s="24"/>
    </row>
    <row r="214" spans="1:45" ht="12" customHeight="1">
      <c r="A214" s="153"/>
      <c r="B214" s="36" t="str">
        <f>②国語!B214</f>
        <v>6-09</v>
      </c>
      <c r="C214" s="38">
        <v>0</v>
      </c>
      <c r="D214" s="390"/>
      <c r="E214" s="327"/>
      <c r="F214" s="327"/>
      <c r="G214" s="327"/>
      <c r="H214" s="333"/>
      <c r="I214" s="390"/>
      <c r="J214" s="327"/>
      <c r="K214" s="327"/>
      <c r="L214" s="327"/>
      <c r="M214" s="333"/>
      <c r="N214" s="390"/>
      <c r="O214" s="327"/>
      <c r="P214" s="327"/>
      <c r="Q214" s="465"/>
      <c r="R214" s="516"/>
      <c r="S214" s="491"/>
      <c r="T214" s="492"/>
      <c r="U214" s="493"/>
      <c r="V214" s="493"/>
      <c r="W214" s="494"/>
      <c r="X214" s="495"/>
      <c r="Y214" s="493"/>
      <c r="Z214" s="578"/>
      <c r="AA214" s="492"/>
      <c r="AB214" s="522"/>
      <c r="AC214" s="491"/>
      <c r="AD214" s="528"/>
      <c r="AE214" s="528"/>
      <c r="AF214" s="327"/>
      <c r="AG214" s="321"/>
      <c r="AH214" s="534"/>
      <c r="AI214" s="327"/>
      <c r="AJ214" s="584"/>
      <c r="AK214" s="321"/>
      <c r="AL214" s="60"/>
      <c r="AM214" s="164">
        <f t="shared" si="12"/>
        <v>0</v>
      </c>
      <c r="AN214" s="317">
        <f t="shared" si="13"/>
        <v>0</v>
      </c>
      <c r="AO214" s="88">
        <f t="shared" si="14"/>
        <v>0</v>
      </c>
      <c r="AP214" s="152">
        <f t="shared" si="15"/>
        <v>0</v>
      </c>
      <c r="AR214" s="24"/>
      <c r="AS214" s="24"/>
    </row>
    <row r="215" spans="1:45" ht="12" customHeight="1" thickBot="1">
      <c r="A215" s="157"/>
      <c r="B215" s="6" t="str">
        <f>②国語!B215</f>
        <v>6-10</v>
      </c>
      <c r="C215" s="34">
        <v>1</v>
      </c>
      <c r="D215" s="392"/>
      <c r="E215" s="329"/>
      <c r="F215" s="329"/>
      <c r="G215" s="329"/>
      <c r="H215" s="335"/>
      <c r="I215" s="392"/>
      <c r="J215" s="329"/>
      <c r="K215" s="329"/>
      <c r="L215" s="329"/>
      <c r="M215" s="335"/>
      <c r="N215" s="392"/>
      <c r="O215" s="329"/>
      <c r="P215" s="329"/>
      <c r="Q215" s="467"/>
      <c r="R215" s="518"/>
      <c r="S215" s="501"/>
      <c r="T215" s="502"/>
      <c r="U215" s="503"/>
      <c r="V215" s="503"/>
      <c r="W215" s="504"/>
      <c r="X215" s="505"/>
      <c r="Y215" s="503"/>
      <c r="Z215" s="580"/>
      <c r="AA215" s="502"/>
      <c r="AB215" s="524"/>
      <c r="AC215" s="501"/>
      <c r="AD215" s="530"/>
      <c r="AE215" s="530"/>
      <c r="AF215" s="329"/>
      <c r="AG215" s="323"/>
      <c r="AH215" s="536"/>
      <c r="AI215" s="329"/>
      <c r="AJ215" s="586"/>
      <c r="AK215" s="323"/>
      <c r="AL215" s="62"/>
      <c r="AM215" s="166">
        <f t="shared" si="12"/>
        <v>0</v>
      </c>
      <c r="AN215" s="319">
        <f t="shared" si="13"/>
        <v>0</v>
      </c>
      <c r="AO215" s="67">
        <f t="shared" si="14"/>
        <v>0</v>
      </c>
      <c r="AP215" s="158">
        <f t="shared" si="15"/>
        <v>0</v>
      </c>
      <c r="AR215" s="24"/>
      <c r="AS215" s="24"/>
    </row>
    <row r="216" spans="1:45" ht="12" customHeight="1">
      <c r="A216" s="159"/>
      <c r="B216" s="4" t="str">
        <f>②国語!B216</f>
        <v>6-11</v>
      </c>
      <c r="C216" s="86">
        <v>0</v>
      </c>
      <c r="D216" s="393"/>
      <c r="E216" s="330"/>
      <c r="F216" s="330"/>
      <c r="G216" s="330"/>
      <c r="H216" s="336"/>
      <c r="I216" s="393"/>
      <c r="J216" s="330"/>
      <c r="K216" s="330"/>
      <c r="L216" s="330"/>
      <c r="M216" s="336"/>
      <c r="N216" s="393"/>
      <c r="O216" s="330"/>
      <c r="P216" s="330"/>
      <c r="Q216" s="464"/>
      <c r="R216" s="519"/>
      <c r="S216" s="506"/>
      <c r="T216" s="490"/>
      <c r="U216" s="507"/>
      <c r="V216" s="507"/>
      <c r="W216" s="508"/>
      <c r="X216" s="509"/>
      <c r="Y216" s="507"/>
      <c r="Z216" s="581"/>
      <c r="AA216" s="490"/>
      <c r="AB216" s="525"/>
      <c r="AC216" s="506"/>
      <c r="AD216" s="531"/>
      <c r="AE216" s="531"/>
      <c r="AF216" s="330"/>
      <c r="AG216" s="324"/>
      <c r="AH216" s="537"/>
      <c r="AI216" s="330"/>
      <c r="AJ216" s="587"/>
      <c r="AK216" s="324"/>
      <c r="AL216" s="92"/>
      <c r="AM216" s="164">
        <f t="shared" si="12"/>
        <v>0</v>
      </c>
      <c r="AN216" s="317">
        <f t="shared" si="13"/>
        <v>0</v>
      </c>
      <c r="AO216" s="88">
        <f t="shared" si="14"/>
        <v>0</v>
      </c>
      <c r="AP216" s="152">
        <f t="shared" si="15"/>
        <v>0</v>
      </c>
      <c r="AR216" s="24"/>
      <c r="AS216" s="24"/>
    </row>
    <row r="217" spans="1:45" ht="12" customHeight="1">
      <c r="A217" s="153"/>
      <c r="B217" s="36" t="str">
        <f>②国語!B217</f>
        <v>6-12</v>
      </c>
      <c r="C217" s="38">
        <v>1</v>
      </c>
      <c r="D217" s="390"/>
      <c r="E217" s="327"/>
      <c r="F217" s="327"/>
      <c r="G217" s="327"/>
      <c r="H217" s="333"/>
      <c r="I217" s="390"/>
      <c r="J217" s="327"/>
      <c r="K217" s="327"/>
      <c r="L217" s="327"/>
      <c r="M217" s="333"/>
      <c r="N217" s="390"/>
      <c r="O217" s="327"/>
      <c r="P217" s="327"/>
      <c r="Q217" s="465"/>
      <c r="R217" s="516"/>
      <c r="S217" s="491"/>
      <c r="T217" s="492"/>
      <c r="U217" s="493"/>
      <c r="V217" s="493"/>
      <c r="W217" s="494"/>
      <c r="X217" s="495"/>
      <c r="Y217" s="493"/>
      <c r="Z217" s="578"/>
      <c r="AA217" s="492"/>
      <c r="AB217" s="522"/>
      <c r="AC217" s="491"/>
      <c r="AD217" s="528"/>
      <c r="AE217" s="528"/>
      <c r="AF217" s="327"/>
      <c r="AG217" s="321"/>
      <c r="AH217" s="534"/>
      <c r="AI217" s="327"/>
      <c r="AJ217" s="584"/>
      <c r="AK217" s="321"/>
      <c r="AL217" s="60"/>
      <c r="AM217" s="164">
        <f t="shared" si="12"/>
        <v>0</v>
      </c>
      <c r="AN217" s="317">
        <f t="shared" si="13"/>
        <v>0</v>
      </c>
      <c r="AO217" s="88">
        <f t="shared" si="14"/>
        <v>0</v>
      </c>
      <c r="AP217" s="152">
        <f t="shared" si="15"/>
        <v>0</v>
      </c>
      <c r="AR217" s="24"/>
      <c r="AS217" s="24"/>
    </row>
    <row r="218" spans="1:45" ht="12" customHeight="1">
      <c r="A218" s="153"/>
      <c r="B218" s="36" t="str">
        <f>②国語!B218</f>
        <v>6-13</v>
      </c>
      <c r="C218" s="38">
        <v>0</v>
      </c>
      <c r="D218" s="390"/>
      <c r="E218" s="327"/>
      <c r="F218" s="327"/>
      <c r="G218" s="327"/>
      <c r="H218" s="333"/>
      <c r="I218" s="390"/>
      <c r="J218" s="327"/>
      <c r="K218" s="327"/>
      <c r="L218" s="327"/>
      <c r="M218" s="333"/>
      <c r="N218" s="390"/>
      <c r="O218" s="327"/>
      <c r="P218" s="327"/>
      <c r="Q218" s="465"/>
      <c r="R218" s="516"/>
      <c r="S218" s="491"/>
      <c r="T218" s="492"/>
      <c r="U218" s="493"/>
      <c r="V218" s="493"/>
      <c r="W218" s="494"/>
      <c r="X218" s="495"/>
      <c r="Y218" s="493"/>
      <c r="Z218" s="578"/>
      <c r="AA218" s="492"/>
      <c r="AB218" s="522"/>
      <c r="AC218" s="491"/>
      <c r="AD218" s="528"/>
      <c r="AE218" s="528"/>
      <c r="AF218" s="327"/>
      <c r="AG218" s="321"/>
      <c r="AH218" s="534"/>
      <c r="AI218" s="327"/>
      <c r="AJ218" s="584"/>
      <c r="AK218" s="321"/>
      <c r="AL218" s="60"/>
      <c r="AM218" s="164">
        <f t="shared" si="12"/>
        <v>0</v>
      </c>
      <c r="AN218" s="317">
        <f t="shared" si="13"/>
        <v>0</v>
      </c>
      <c r="AO218" s="88">
        <f t="shared" si="14"/>
        <v>0</v>
      </c>
      <c r="AP218" s="152">
        <f t="shared" si="15"/>
        <v>0</v>
      </c>
      <c r="AR218" s="24"/>
      <c r="AS218" s="24"/>
    </row>
    <row r="219" spans="1:45" ht="12" customHeight="1">
      <c r="A219" s="153"/>
      <c r="B219" s="36" t="str">
        <f>②国語!B219</f>
        <v>6-14</v>
      </c>
      <c r="C219" s="38">
        <v>1</v>
      </c>
      <c r="D219" s="390"/>
      <c r="E219" s="327"/>
      <c r="F219" s="327"/>
      <c r="G219" s="327"/>
      <c r="H219" s="333"/>
      <c r="I219" s="390"/>
      <c r="J219" s="327"/>
      <c r="K219" s="327"/>
      <c r="L219" s="327"/>
      <c r="M219" s="333"/>
      <c r="N219" s="390"/>
      <c r="O219" s="327"/>
      <c r="P219" s="327"/>
      <c r="Q219" s="465"/>
      <c r="R219" s="516"/>
      <c r="S219" s="491"/>
      <c r="T219" s="492"/>
      <c r="U219" s="493"/>
      <c r="V219" s="493"/>
      <c r="W219" s="494"/>
      <c r="X219" s="495"/>
      <c r="Y219" s="493"/>
      <c r="Z219" s="578"/>
      <c r="AA219" s="492"/>
      <c r="AB219" s="522"/>
      <c r="AC219" s="491"/>
      <c r="AD219" s="528"/>
      <c r="AE219" s="528"/>
      <c r="AF219" s="327"/>
      <c r="AG219" s="321"/>
      <c r="AH219" s="534"/>
      <c r="AI219" s="327"/>
      <c r="AJ219" s="584"/>
      <c r="AK219" s="321"/>
      <c r="AL219" s="60"/>
      <c r="AM219" s="164">
        <f t="shared" si="12"/>
        <v>0</v>
      </c>
      <c r="AN219" s="317">
        <f t="shared" si="13"/>
        <v>0</v>
      </c>
      <c r="AO219" s="88">
        <f t="shared" si="14"/>
        <v>0</v>
      </c>
      <c r="AP219" s="152">
        <f t="shared" si="15"/>
        <v>0</v>
      </c>
      <c r="AR219" s="24"/>
      <c r="AS219" s="24"/>
    </row>
    <row r="220" spans="1:45" ht="12" customHeight="1" thickBot="1">
      <c r="A220" s="154"/>
      <c r="B220" s="37" t="str">
        <f>②国語!B220</f>
        <v>6-15</v>
      </c>
      <c r="C220" s="46">
        <v>0</v>
      </c>
      <c r="D220" s="391"/>
      <c r="E220" s="328"/>
      <c r="F220" s="328"/>
      <c r="G220" s="328"/>
      <c r="H220" s="334"/>
      <c r="I220" s="391"/>
      <c r="J220" s="328"/>
      <c r="K220" s="328"/>
      <c r="L220" s="328"/>
      <c r="M220" s="334"/>
      <c r="N220" s="391"/>
      <c r="O220" s="328"/>
      <c r="P220" s="328"/>
      <c r="Q220" s="466"/>
      <c r="R220" s="517"/>
      <c r="S220" s="496"/>
      <c r="T220" s="497"/>
      <c r="U220" s="498"/>
      <c r="V220" s="498"/>
      <c r="W220" s="499"/>
      <c r="X220" s="500"/>
      <c r="Y220" s="498"/>
      <c r="Z220" s="579"/>
      <c r="AA220" s="497"/>
      <c r="AB220" s="523"/>
      <c r="AC220" s="496"/>
      <c r="AD220" s="529"/>
      <c r="AE220" s="529"/>
      <c r="AF220" s="328"/>
      <c r="AG220" s="322"/>
      <c r="AH220" s="535"/>
      <c r="AI220" s="328"/>
      <c r="AJ220" s="585"/>
      <c r="AK220" s="322"/>
      <c r="AL220" s="61"/>
      <c r="AM220" s="165">
        <f t="shared" si="12"/>
        <v>0</v>
      </c>
      <c r="AN220" s="318">
        <f t="shared" si="13"/>
        <v>0</v>
      </c>
      <c r="AO220" s="69">
        <f t="shared" si="14"/>
        <v>0</v>
      </c>
      <c r="AP220" s="155">
        <f t="shared" si="15"/>
        <v>0</v>
      </c>
      <c r="AR220" s="24"/>
      <c r="AS220" s="24"/>
    </row>
    <row r="221" spans="1:45" ht="12" customHeight="1">
      <c r="A221" s="156"/>
      <c r="B221" s="5" t="str">
        <f>②国語!B221</f>
        <v>6-16</v>
      </c>
      <c r="C221" s="33">
        <v>1</v>
      </c>
      <c r="D221" s="389"/>
      <c r="E221" s="326"/>
      <c r="F221" s="326"/>
      <c r="G221" s="326"/>
      <c r="H221" s="332"/>
      <c r="I221" s="389"/>
      <c r="J221" s="326"/>
      <c r="K221" s="326"/>
      <c r="L221" s="326"/>
      <c r="M221" s="332"/>
      <c r="N221" s="389"/>
      <c r="O221" s="326"/>
      <c r="P221" s="326"/>
      <c r="Q221" s="463"/>
      <c r="R221" s="515"/>
      <c r="S221" s="485"/>
      <c r="T221" s="486"/>
      <c r="U221" s="487"/>
      <c r="V221" s="487"/>
      <c r="W221" s="488"/>
      <c r="X221" s="489"/>
      <c r="Y221" s="487"/>
      <c r="Z221" s="577"/>
      <c r="AA221" s="486"/>
      <c r="AB221" s="521"/>
      <c r="AC221" s="485"/>
      <c r="AD221" s="527"/>
      <c r="AE221" s="527"/>
      <c r="AF221" s="326"/>
      <c r="AG221" s="320"/>
      <c r="AH221" s="533"/>
      <c r="AI221" s="326"/>
      <c r="AJ221" s="583"/>
      <c r="AK221" s="320"/>
      <c r="AL221" s="92"/>
      <c r="AM221" s="164">
        <f t="shared" si="12"/>
        <v>0</v>
      </c>
      <c r="AN221" s="317">
        <f t="shared" si="13"/>
        <v>0</v>
      </c>
      <c r="AO221" s="88">
        <f t="shared" si="14"/>
        <v>0</v>
      </c>
      <c r="AP221" s="152">
        <f t="shared" si="15"/>
        <v>0</v>
      </c>
      <c r="AR221" s="24"/>
      <c r="AS221" s="24"/>
    </row>
    <row r="222" spans="1:45" ht="12" customHeight="1">
      <c r="A222" s="153"/>
      <c r="B222" s="36" t="str">
        <f>②国語!B222</f>
        <v>6-17</v>
      </c>
      <c r="C222" s="38">
        <v>0</v>
      </c>
      <c r="D222" s="390"/>
      <c r="E222" s="327"/>
      <c r="F222" s="327"/>
      <c r="G222" s="327"/>
      <c r="H222" s="333"/>
      <c r="I222" s="390"/>
      <c r="J222" s="327"/>
      <c r="K222" s="327"/>
      <c r="L222" s="327"/>
      <c r="M222" s="333"/>
      <c r="N222" s="390"/>
      <c r="O222" s="327"/>
      <c r="P222" s="327"/>
      <c r="Q222" s="465"/>
      <c r="R222" s="516"/>
      <c r="S222" s="491"/>
      <c r="T222" s="492"/>
      <c r="U222" s="493"/>
      <c r="V222" s="493"/>
      <c r="W222" s="494"/>
      <c r="X222" s="495"/>
      <c r="Y222" s="493"/>
      <c r="Z222" s="578"/>
      <c r="AA222" s="492"/>
      <c r="AB222" s="522"/>
      <c r="AC222" s="491"/>
      <c r="AD222" s="528"/>
      <c r="AE222" s="528"/>
      <c r="AF222" s="327"/>
      <c r="AG222" s="321"/>
      <c r="AH222" s="534"/>
      <c r="AI222" s="327"/>
      <c r="AJ222" s="584"/>
      <c r="AK222" s="321"/>
      <c r="AL222" s="60"/>
      <c r="AM222" s="164">
        <f t="shared" si="12"/>
        <v>0</v>
      </c>
      <c r="AN222" s="317">
        <f t="shared" si="13"/>
        <v>0</v>
      </c>
      <c r="AO222" s="88">
        <f t="shared" si="14"/>
        <v>0</v>
      </c>
      <c r="AP222" s="152">
        <f t="shared" si="15"/>
        <v>0</v>
      </c>
      <c r="AR222" s="24"/>
      <c r="AS222" s="24"/>
    </row>
    <row r="223" spans="1:45" ht="12" customHeight="1">
      <c r="A223" s="153"/>
      <c r="B223" s="36" t="str">
        <f>②国語!B223</f>
        <v>6-18</v>
      </c>
      <c r="C223" s="38">
        <v>1</v>
      </c>
      <c r="D223" s="390"/>
      <c r="E223" s="327"/>
      <c r="F223" s="327"/>
      <c r="G223" s="327"/>
      <c r="H223" s="333"/>
      <c r="I223" s="390"/>
      <c r="J223" s="327"/>
      <c r="K223" s="327"/>
      <c r="L223" s="327"/>
      <c r="M223" s="333"/>
      <c r="N223" s="390"/>
      <c r="O223" s="327"/>
      <c r="P223" s="327"/>
      <c r="Q223" s="465"/>
      <c r="R223" s="516"/>
      <c r="S223" s="491"/>
      <c r="T223" s="492"/>
      <c r="U223" s="493"/>
      <c r="V223" s="493"/>
      <c r="W223" s="494"/>
      <c r="X223" s="495"/>
      <c r="Y223" s="493"/>
      <c r="Z223" s="578"/>
      <c r="AA223" s="492"/>
      <c r="AB223" s="522"/>
      <c r="AC223" s="491"/>
      <c r="AD223" s="528"/>
      <c r="AE223" s="528"/>
      <c r="AF223" s="327"/>
      <c r="AG223" s="321"/>
      <c r="AH223" s="534"/>
      <c r="AI223" s="327"/>
      <c r="AJ223" s="584"/>
      <c r="AK223" s="321"/>
      <c r="AL223" s="60"/>
      <c r="AM223" s="164">
        <f t="shared" si="12"/>
        <v>0</v>
      </c>
      <c r="AN223" s="317">
        <f t="shared" si="13"/>
        <v>0</v>
      </c>
      <c r="AO223" s="88">
        <f t="shared" si="14"/>
        <v>0</v>
      </c>
      <c r="AP223" s="152">
        <f t="shared" si="15"/>
        <v>0</v>
      </c>
      <c r="AR223" s="24"/>
      <c r="AS223" s="24"/>
    </row>
    <row r="224" spans="1:45" ht="12" customHeight="1">
      <c r="A224" s="153"/>
      <c r="B224" s="36" t="str">
        <f>②国語!B224</f>
        <v>6-19</v>
      </c>
      <c r="C224" s="38">
        <v>0</v>
      </c>
      <c r="D224" s="390"/>
      <c r="E224" s="327"/>
      <c r="F224" s="327"/>
      <c r="G224" s="327"/>
      <c r="H224" s="333"/>
      <c r="I224" s="390"/>
      <c r="J224" s="327"/>
      <c r="K224" s="327"/>
      <c r="L224" s="327"/>
      <c r="M224" s="333"/>
      <c r="N224" s="390"/>
      <c r="O224" s="327"/>
      <c r="P224" s="327"/>
      <c r="Q224" s="465"/>
      <c r="R224" s="516"/>
      <c r="S224" s="491"/>
      <c r="T224" s="492"/>
      <c r="U224" s="493"/>
      <c r="V224" s="493"/>
      <c r="W224" s="494"/>
      <c r="X224" s="495"/>
      <c r="Y224" s="493"/>
      <c r="Z224" s="578"/>
      <c r="AA224" s="492"/>
      <c r="AB224" s="522"/>
      <c r="AC224" s="491"/>
      <c r="AD224" s="528"/>
      <c r="AE224" s="528"/>
      <c r="AF224" s="327"/>
      <c r="AG224" s="321"/>
      <c r="AH224" s="534"/>
      <c r="AI224" s="327"/>
      <c r="AJ224" s="584"/>
      <c r="AK224" s="321"/>
      <c r="AL224" s="60"/>
      <c r="AM224" s="164">
        <f t="shared" si="12"/>
        <v>0</v>
      </c>
      <c r="AN224" s="317">
        <f t="shared" si="13"/>
        <v>0</v>
      </c>
      <c r="AO224" s="88">
        <f t="shared" si="14"/>
        <v>0</v>
      </c>
      <c r="AP224" s="152">
        <f t="shared" si="15"/>
        <v>0</v>
      </c>
      <c r="AR224" s="24"/>
      <c r="AS224" s="24"/>
    </row>
    <row r="225" spans="1:45" ht="12" customHeight="1" thickBot="1">
      <c r="A225" s="157"/>
      <c r="B225" s="6" t="str">
        <f>②国語!B225</f>
        <v>6-20</v>
      </c>
      <c r="C225" s="34">
        <v>1</v>
      </c>
      <c r="D225" s="392"/>
      <c r="E225" s="329"/>
      <c r="F225" s="329"/>
      <c r="G225" s="329"/>
      <c r="H225" s="335"/>
      <c r="I225" s="392"/>
      <c r="J225" s="329"/>
      <c r="K225" s="329"/>
      <c r="L225" s="329"/>
      <c r="M225" s="335"/>
      <c r="N225" s="392"/>
      <c r="O225" s="329"/>
      <c r="P225" s="329"/>
      <c r="Q225" s="467"/>
      <c r="R225" s="518"/>
      <c r="S225" s="501"/>
      <c r="T225" s="502"/>
      <c r="U225" s="503"/>
      <c r="V225" s="503"/>
      <c r="W225" s="504"/>
      <c r="X225" s="505"/>
      <c r="Y225" s="503"/>
      <c r="Z225" s="580"/>
      <c r="AA225" s="502"/>
      <c r="AB225" s="524"/>
      <c r="AC225" s="501"/>
      <c r="AD225" s="530"/>
      <c r="AE225" s="530"/>
      <c r="AF225" s="329"/>
      <c r="AG225" s="323"/>
      <c r="AH225" s="536"/>
      <c r="AI225" s="329"/>
      <c r="AJ225" s="586"/>
      <c r="AK225" s="323"/>
      <c r="AL225" s="62"/>
      <c r="AM225" s="166">
        <f t="shared" si="12"/>
        <v>0</v>
      </c>
      <c r="AN225" s="319">
        <f t="shared" si="13"/>
        <v>0</v>
      </c>
      <c r="AO225" s="67">
        <f t="shared" si="14"/>
        <v>0</v>
      </c>
      <c r="AP225" s="158">
        <f t="shared" si="15"/>
        <v>0</v>
      </c>
      <c r="AR225" s="24"/>
      <c r="AS225" s="24"/>
    </row>
    <row r="226" spans="1:45" ht="12" customHeight="1">
      <c r="A226" s="159"/>
      <c r="B226" s="4" t="str">
        <f>②国語!B226</f>
        <v>6-21</v>
      </c>
      <c r="C226" s="86">
        <v>0</v>
      </c>
      <c r="D226" s="393"/>
      <c r="E226" s="330"/>
      <c r="F226" s="330"/>
      <c r="G226" s="330"/>
      <c r="H226" s="336"/>
      <c r="I226" s="393"/>
      <c r="J226" s="330"/>
      <c r="K226" s="330"/>
      <c r="L226" s="330"/>
      <c r="M226" s="336"/>
      <c r="N226" s="393"/>
      <c r="O226" s="330"/>
      <c r="P226" s="330"/>
      <c r="Q226" s="464"/>
      <c r="R226" s="519"/>
      <c r="S226" s="506"/>
      <c r="T226" s="490"/>
      <c r="U226" s="507"/>
      <c r="V226" s="507"/>
      <c r="W226" s="508"/>
      <c r="X226" s="509"/>
      <c r="Y226" s="507"/>
      <c r="Z226" s="581"/>
      <c r="AA226" s="490"/>
      <c r="AB226" s="525"/>
      <c r="AC226" s="506"/>
      <c r="AD226" s="531"/>
      <c r="AE226" s="531"/>
      <c r="AF226" s="330"/>
      <c r="AG226" s="324"/>
      <c r="AH226" s="537"/>
      <c r="AI226" s="330"/>
      <c r="AJ226" s="587"/>
      <c r="AK226" s="324"/>
      <c r="AL226" s="92"/>
      <c r="AM226" s="164">
        <f t="shared" si="12"/>
        <v>0</v>
      </c>
      <c r="AN226" s="317">
        <f t="shared" si="13"/>
        <v>0</v>
      </c>
      <c r="AO226" s="88">
        <f t="shared" si="14"/>
        <v>0</v>
      </c>
      <c r="AP226" s="152">
        <f t="shared" si="15"/>
        <v>0</v>
      </c>
      <c r="AR226" s="24"/>
      <c r="AS226" s="24"/>
    </row>
    <row r="227" spans="1:45" ht="12" customHeight="1">
      <c r="A227" s="153"/>
      <c r="B227" s="36" t="str">
        <f>②国語!B227</f>
        <v>6-22</v>
      </c>
      <c r="C227" s="38">
        <v>1</v>
      </c>
      <c r="D227" s="390"/>
      <c r="E227" s="327"/>
      <c r="F227" s="327"/>
      <c r="G227" s="327"/>
      <c r="H227" s="333"/>
      <c r="I227" s="390"/>
      <c r="J227" s="327"/>
      <c r="K227" s="327"/>
      <c r="L227" s="327"/>
      <c r="M227" s="333"/>
      <c r="N227" s="390"/>
      <c r="O227" s="327"/>
      <c r="P227" s="327"/>
      <c r="Q227" s="465"/>
      <c r="R227" s="516"/>
      <c r="S227" s="491"/>
      <c r="T227" s="492"/>
      <c r="U227" s="493"/>
      <c r="V227" s="493"/>
      <c r="W227" s="494"/>
      <c r="X227" s="495"/>
      <c r="Y227" s="493"/>
      <c r="Z227" s="578"/>
      <c r="AA227" s="492"/>
      <c r="AB227" s="522"/>
      <c r="AC227" s="491"/>
      <c r="AD227" s="528"/>
      <c r="AE227" s="528"/>
      <c r="AF227" s="327"/>
      <c r="AG227" s="321"/>
      <c r="AH227" s="534"/>
      <c r="AI227" s="327"/>
      <c r="AJ227" s="584"/>
      <c r="AK227" s="321"/>
      <c r="AL227" s="60"/>
      <c r="AM227" s="164">
        <f t="shared" si="12"/>
        <v>0</v>
      </c>
      <c r="AN227" s="317">
        <f t="shared" si="13"/>
        <v>0</v>
      </c>
      <c r="AO227" s="88">
        <f t="shared" si="14"/>
        <v>0</v>
      </c>
      <c r="AP227" s="152">
        <f t="shared" si="15"/>
        <v>0</v>
      </c>
      <c r="AR227" s="24"/>
      <c r="AS227" s="24"/>
    </row>
    <row r="228" spans="1:45" ht="12" customHeight="1">
      <c r="A228" s="153"/>
      <c r="B228" s="36" t="str">
        <f>②国語!B228</f>
        <v>6-23</v>
      </c>
      <c r="C228" s="38">
        <v>0</v>
      </c>
      <c r="D228" s="390"/>
      <c r="E228" s="327"/>
      <c r="F228" s="327"/>
      <c r="G228" s="327"/>
      <c r="H228" s="333"/>
      <c r="I228" s="390"/>
      <c r="J228" s="327"/>
      <c r="K228" s="327"/>
      <c r="L228" s="327"/>
      <c r="M228" s="333"/>
      <c r="N228" s="390"/>
      <c r="O228" s="327"/>
      <c r="P228" s="327"/>
      <c r="Q228" s="465"/>
      <c r="R228" s="516"/>
      <c r="S228" s="491"/>
      <c r="T228" s="492"/>
      <c r="U228" s="493"/>
      <c r="V228" s="493"/>
      <c r="W228" s="494"/>
      <c r="X228" s="495"/>
      <c r="Y228" s="493"/>
      <c r="Z228" s="578"/>
      <c r="AA228" s="492"/>
      <c r="AB228" s="522"/>
      <c r="AC228" s="491"/>
      <c r="AD228" s="528"/>
      <c r="AE228" s="528"/>
      <c r="AF228" s="327"/>
      <c r="AG228" s="321"/>
      <c r="AH228" s="534"/>
      <c r="AI228" s="327"/>
      <c r="AJ228" s="584"/>
      <c r="AK228" s="321"/>
      <c r="AL228" s="60"/>
      <c r="AM228" s="164">
        <f t="shared" si="12"/>
        <v>0</v>
      </c>
      <c r="AN228" s="317">
        <f t="shared" si="13"/>
        <v>0</v>
      </c>
      <c r="AO228" s="88">
        <f t="shared" si="14"/>
        <v>0</v>
      </c>
      <c r="AP228" s="152">
        <f t="shared" si="15"/>
        <v>0</v>
      </c>
      <c r="AR228" s="24"/>
      <c r="AS228" s="52"/>
    </row>
    <row r="229" spans="1:45" ht="12" customHeight="1">
      <c r="A229" s="153"/>
      <c r="B229" s="36" t="str">
        <f>②国語!B229</f>
        <v>6-24</v>
      </c>
      <c r="C229" s="38">
        <v>1</v>
      </c>
      <c r="D229" s="390"/>
      <c r="E229" s="327"/>
      <c r="F229" s="327"/>
      <c r="G229" s="327"/>
      <c r="H229" s="333"/>
      <c r="I229" s="390"/>
      <c r="J229" s="327"/>
      <c r="K229" s="327"/>
      <c r="L229" s="327"/>
      <c r="M229" s="333"/>
      <c r="N229" s="390"/>
      <c r="O229" s="327"/>
      <c r="P229" s="327"/>
      <c r="Q229" s="465"/>
      <c r="R229" s="516"/>
      <c r="S229" s="491"/>
      <c r="T229" s="492"/>
      <c r="U229" s="493"/>
      <c r="V229" s="493"/>
      <c r="W229" s="494"/>
      <c r="X229" s="495"/>
      <c r="Y229" s="493"/>
      <c r="Z229" s="578"/>
      <c r="AA229" s="492"/>
      <c r="AB229" s="522"/>
      <c r="AC229" s="491"/>
      <c r="AD229" s="528"/>
      <c r="AE229" s="528"/>
      <c r="AF229" s="327"/>
      <c r="AG229" s="321"/>
      <c r="AH229" s="534"/>
      <c r="AI229" s="327"/>
      <c r="AJ229" s="584"/>
      <c r="AK229" s="321"/>
      <c r="AL229" s="60"/>
      <c r="AM229" s="164">
        <f t="shared" si="12"/>
        <v>0</v>
      </c>
      <c r="AN229" s="317">
        <f t="shared" si="13"/>
        <v>0</v>
      </c>
      <c r="AO229" s="88">
        <f t="shared" si="14"/>
        <v>0</v>
      </c>
      <c r="AP229" s="152">
        <f t="shared" si="15"/>
        <v>0</v>
      </c>
      <c r="AR229" s="3"/>
      <c r="AS229" s="3"/>
    </row>
    <row r="230" spans="1:45" ht="12" customHeight="1" thickBot="1">
      <c r="A230" s="154"/>
      <c r="B230" s="37" t="str">
        <f>②国語!B230</f>
        <v>6-25</v>
      </c>
      <c r="C230" s="46">
        <v>0</v>
      </c>
      <c r="D230" s="391"/>
      <c r="E230" s="328"/>
      <c r="F230" s="328"/>
      <c r="G230" s="328"/>
      <c r="H230" s="334"/>
      <c r="I230" s="391"/>
      <c r="J230" s="328"/>
      <c r="K230" s="328"/>
      <c r="L230" s="328"/>
      <c r="M230" s="334"/>
      <c r="N230" s="391"/>
      <c r="O230" s="328"/>
      <c r="P230" s="328"/>
      <c r="Q230" s="466"/>
      <c r="R230" s="517"/>
      <c r="S230" s="496"/>
      <c r="T230" s="497"/>
      <c r="U230" s="498"/>
      <c r="V230" s="498"/>
      <c r="W230" s="499"/>
      <c r="X230" s="500"/>
      <c r="Y230" s="498"/>
      <c r="Z230" s="579"/>
      <c r="AA230" s="497"/>
      <c r="AB230" s="523"/>
      <c r="AC230" s="496"/>
      <c r="AD230" s="529"/>
      <c r="AE230" s="529"/>
      <c r="AF230" s="328"/>
      <c r="AG230" s="322"/>
      <c r="AH230" s="535"/>
      <c r="AI230" s="328"/>
      <c r="AJ230" s="585"/>
      <c r="AK230" s="322"/>
      <c r="AL230" s="61"/>
      <c r="AM230" s="165">
        <f t="shared" si="12"/>
        <v>0</v>
      </c>
      <c r="AN230" s="318">
        <f t="shared" si="13"/>
        <v>0</v>
      </c>
      <c r="AO230" s="69">
        <f t="shared" si="14"/>
        <v>0</v>
      </c>
      <c r="AP230" s="155">
        <f t="shared" si="15"/>
        <v>0</v>
      </c>
    </row>
    <row r="231" spans="1:45" ht="12" customHeight="1">
      <c r="A231" s="156"/>
      <c r="B231" s="5" t="str">
        <f>②国語!B231</f>
        <v>6-26</v>
      </c>
      <c r="C231" s="33">
        <v>1</v>
      </c>
      <c r="D231" s="389"/>
      <c r="E231" s="326"/>
      <c r="F231" s="326"/>
      <c r="G231" s="326"/>
      <c r="H231" s="332"/>
      <c r="I231" s="389"/>
      <c r="J231" s="326"/>
      <c r="K231" s="326"/>
      <c r="L231" s="326"/>
      <c r="M231" s="332"/>
      <c r="N231" s="389"/>
      <c r="O231" s="326"/>
      <c r="P231" s="326"/>
      <c r="Q231" s="463"/>
      <c r="R231" s="515"/>
      <c r="S231" s="485"/>
      <c r="T231" s="486"/>
      <c r="U231" s="487"/>
      <c r="V231" s="487"/>
      <c r="W231" s="488"/>
      <c r="X231" s="489"/>
      <c r="Y231" s="487"/>
      <c r="Z231" s="577"/>
      <c r="AA231" s="486"/>
      <c r="AB231" s="521"/>
      <c r="AC231" s="485"/>
      <c r="AD231" s="527"/>
      <c r="AE231" s="527"/>
      <c r="AF231" s="326"/>
      <c r="AG231" s="320"/>
      <c r="AH231" s="533"/>
      <c r="AI231" s="326"/>
      <c r="AJ231" s="583"/>
      <c r="AK231" s="320"/>
      <c r="AL231" s="92"/>
      <c r="AM231" s="164">
        <f t="shared" si="12"/>
        <v>0</v>
      </c>
      <c r="AN231" s="317">
        <f t="shared" si="13"/>
        <v>0</v>
      </c>
      <c r="AO231" s="88">
        <f t="shared" si="14"/>
        <v>0</v>
      </c>
      <c r="AP231" s="152">
        <f t="shared" si="15"/>
        <v>0</v>
      </c>
      <c r="AR231" s="3"/>
    </row>
    <row r="232" spans="1:45" ht="12" customHeight="1">
      <c r="A232" s="153"/>
      <c r="B232" s="36" t="str">
        <f>②国語!B232</f>
        <v>6-27</v>
      </c>
      <c r="C232" s="38">
        <v>0</v>
      </c>
      <c r="D232" s="390"/>
      <c r="E232" s="327"/>
      <c r="F232" s="327"/>
      <c r="G232" s="327"/>
      <c r="H232" s="333"/>
      <c r="I232" s="390"/>
      <c r="J232" s="327"/>
      <c r="K232" s="327"/>
      <c r="L232" s="327"/>
      <c r="M232" s="333"/>
      <c r="N232" s="390"/>
      <c r="O232" s="327"/>
      <c r="P232" s="327"/>
      <c r="Q232" s="465"/>
      <c r="R232" s="516"/>
      <c r="S232" s="491"/>
      <c r="T232" s="492"/>
      <c r="U232" s="493"/>
      <c r="V232" s="493"/>
      <c r="W232" s="494"/>
      <c r="X232" s="495"/>
      <c r="Y232" s="493"/>
      <c r="Z232" s="578"/>
      <c r="AA232" s="492"/>
      <c r="AB232" s="522"/>
      <c r="AC232" s="491"/>
      <c r="AD232" s="528"/>
      <c r="AE232" s="528"/>
      <c r="AF232" s="327"/>
      <c r="AG232" s="321"/>
      <c r="AH232" s="534"/>
      <c r="AI232" s="327"/>
      <c r="AJ232" s="584"/>
      <c r="AK232" s="321"/>
      <c r="AL232" s="60"/>
      <c r="AM232" s="164">
        <f t="shared" si="12"/>
        <v>0</v>
      </c>
      <c r="AN232" s="317">
        <f t="shared" si="13"/>
        <v>0</v>
      </c>
      <c r="AO232" s="88">
        <f t="shared" si="14"/>
        <v>0</v>
      </c>
      <c r="AP232" s="152">
        <f t="shared" si="15"/>
        <v>0</v>
      </c>
      <c r="AR232" s="7"/>
      <c r="AS232" s="7"/>
    </row>
    <row r="233" spans="1:45" ht="12" customHeight="1">
      <c r="A233" s="153"/>
      <c r="B233" s="36" t="str">
        <f>②国語!B233</f>
        <v>6-28</v>
      </c>
      <c r="C233" s="38">
        <v>1</v>
      </c>
      <c r="D233" s="390"/>
      <c r="E233" s="327"/>
      <c r="F233" s="327"/>
      <c r="G233" s="327"/>
      <c r="H233" s="333"/>
      <c r="I233" s="390"/>
      <c r="J233" s="327"/>
      <c r="K233" s="327"/>
      <c r="L233" s="327"/>
      <c r="M233" s="333"/>
      <c r="N233" s="390"/>
      <c r="O233" s="327"/>
      <c r="P233" s="327"/>
      <c r="Q233" s="465"/>
      <c r="R233" s="516"/>
      <c r="S233" s="491"/>
      <c r="T233" s="492"/>
      <c r="U233" s="493"/>
      <c r="V233" s="493"/>
      <c r="W233" s="494"/>
      <c r="X233" s="495"/>
      <c r="Y233" s="493"/>
      <c r="Z233" s="578"/>
      <c r="AA233" s="492"/>
      <c r="AB233" s="522"/>
      <c r="AC233" s="491"/>
      <c r="AD233" s="528"/>
      <c r="AE233" s="528"/>
      <c r="AF233" s="327"/>
      <c r="AG233" s="321"/>
      <c r="AH233" s="534"/>
      <c r="AI233" s="327"/>
      <c r="AJ233" s="584"/>
      <c r="AK233" s="321"/>
      <c r="AL233" s="60"/>
      <c r="AM233" s="164">
        <f t="shared" si="12"/>
        <v>0</v>
      </c>
      <c r="AN233" s="317">
        <f t="shared" si="13"/>
        <v>0</v>
      </c>
      <c r="AO233" s="88">
        <f t="shared" si="14"/>
        <v>0</v>
      </c>
      <c r="AP233" s="152">
        <f t="shared" si="15"/>
        <v>0</v>
      </c>
      <c r="AR233" s="7"/>
      <c r="AS233" s="7"/>
    </row>
    <row r="234" spans="1:45" ht="12" customHeight="1">
      <c r="A234" s="153"/>
      <c r="B234" s="36" t="str">
        <f>②国語!B234</f>
        <v>6-29</v>
      </c>
      <c r="C234" s="38">
        <v>0</v>
      </c>
      <c r="D234" s="390"/>
      <c r="E234" s="327"/>
      <c r="F234" s="327"/>
      <c r="G234" s="327"/>
      <c r="H234" s="333"/>
      <c r="I234" s="390"/>
      <c r="J234" s="327"/>
      <c r="K234" s="327"/>
      <c r="L234" s="327"/>
      <c r="M234" s="333"/>
      <c r="N234" s="390"/>
      <c r="O234" s="327"/>
      <c r="P234" s="327"/>
      <c r="Q234" s="465"/>
      <c r="R234" s="516"/>
      <c r="S234" s="491"/>
      <c r="T234" s="492"/>
      <c r="U234" s="493"/>
      <c r="V234" s="493"/>
      <c r="W234" s="494"/>
      <c r="X234" s="495"/>
      <c r="Y234" s="493"/>
      <c r="Z234" s="578"/>
      <c r="AA234" s="492"/>
      <c r="AB234" s="522"/>
      <c r="AC234" s="491"/>
      <c r="AD234" s="528"/>
      <c r="AE234" s="528"/>
      <c r="AF234" s="327"/>
      <c r="AG234" s="321"/>
      <c r="AH234" s="534"/>
      <c r="AI234" s="327"/>
      <c r="AJ234" s="584"/>
      <c r="AK234" s="321"/>
      <c r="AL234" s="60"/>
      <c r="AM234" s="164">
        <f t="shared" si="12"/>
        <v>0</v>
      </c>
      <c r="AN234" s="317">
        <f t="shared" si="13"/>
        <v>0</v>
      </c>
      <c r="AO234" s="88">
        <f t="shared" si="14"/>
        <v>0</v>
      </c>
      <c r="AP234" s="152">
        <f t="shared" si="15"/>
        <v>0</v>
      </c>
      <c r="AR234" s="7"/>
      <c r="AS234" s="7"/>
    </row>
    <row r="235" spans="1:45" ht="12" customHeight="1" thickBot="1">
      <c r="A235" s="157"/>
      <c r="B235" s="6" t="str">
        <f>②国語!B235</f>
        <v>6-30</v>
      </c>
      <c r="C235" s="34">
        <v>1</v>
      </c>
      <c r="D235" s="392"/>
      <c r="E235" s="329"/>
      <c r="F235" s="329"/>
      <c r="G235" s="329"/>
      <c r="H235" s="335"/>
      <c r="I235" s="392"/>
      <c r="J235" s="329"/>
      <c r="K235" s="329"/>
      <c r="L235" s="329"/>
      <c r="M235" s="335"/>
      <c r="N235" s="392"/>
      <c r="O235" s="329"/>
      <c r="P235" s="329"/>
      <c r="Q235" s="467"/>
      <c r="R235" s="518"/>
      <c r="S235" s="501"/>
      <c r="T235" s="502"/>
      <c r="U235" s="503"/>
      <c r="V235" s="503"/>
      <c r="W235" s="504"/>
      <c r="X235" s="505"/>
      <c r="Y235" s="503"/>
      <c r="Z235" s="580"/>
      <c r="AA235" s="502"/>
      <c r="AB235" s="524"/>
      <c r="AC235" s="501"/>
      <c r="AD235" s="530"/>
      <c r="AE235" s="530"/>
      <c r="AF235" s="329"/>
      <c r="AG235" s="323"/>
      <c r="AH235" s="536"/>
      <c r="AI235" s="329"/>
      <c r="AJ235" s="586"/>
      <c r="AK235" s="323"/>
      <c r="AL235" s="62"/>
      <c r="AM235" s="166">
        <f t="shared" si="12"/>
        <v>0</v>
      </c>
      <c r="AN235" s="319">
        <f t="shared" si="13"/>
        <v>0</v>
      </c>
      <c r="AO235" s="67">
        <f t="shared" si="14"/>
        <v>0</v>
      </c>
      <c r="AP235" s="158">
        <f t="shared" si="15"/>
        <v>0</v>
      </c>
    </row>
    <row r="236" spans="1:45" ht="12" customHeight="1">
      <c r="A236" s="159"/>
      <c r="B236" s="4" t="str">
        <f>②国語!B236</f>
        <v>6-31</v>
      </c>
      <c r="C236" s="160">
        <v>0</v>
      </c>
      <c r="D236" s="393"/>
      <c r="E236" s="330"/>
      <c r="F236" s="330"/>
      <c r="G236" s="330"/>
      <c r="H236" s="336"/>
      <c r="I236" s="393"/>
      <c r="J236" s="330"/>
      <c r="K236" s="330"/>
      <c r="L236" s="330"/>
      <c r="M236" s="336"/>
      <c r="N236" s="393"/>
      <c r="O236" s="330"/>
      <c r="P236" s="330"/>
      <c r="Q236" s="464"/>
      <c r="R236" s="519"/>
      <c r="S236" s="506"/>
      <c r="T236" s="490"/>
      <c r="U236" s="507"/>
      <c r="V236" s="507"/>
      <c r="W236" s="508"/>
      <c r="X236" s="509"/>
      <c r="Y236" s="507"/>
      <c r="Z236" s="581"/>
      <c r="AA236" s="490"/>
      <c r="AB236" s="525"/>
      <c r="AC236" s="506"/>
      <c r="AD236" s="531"/>
      <c r="AE236" s="531"/>
      <c r="AF236" s="330"/>
      <c r="AG236" s="324"/>
      <c r="AH236" s="537"/>
      <c r="AI236" s="330"/>
      <c r="AJ236" s="587"/>
      <c r="AK236" s="324"/>
      <c r="AL236" s="175"/>
      <c r="AM236" s="164">
        <f t="shared" si="12"/>
        <v>0</v>
      </c>
      <c r="AN236" s="317">
        <f t="shared" si="13"/>
        <v>0</v>
      </c>
      <c r="AO236" s="88">
        <f t="shared" si="14"/>
        <v>0</v>
      </c>
      <c r="AP236" s="152">
        <f t="shared" si="15"/>
        <v>0</v>
      </c>
    </row>
    <row r="237" spans="1:45" ht="12" customHeight="1">
      <c r="A237" s="153"/>
      <c r="B237" s="36" t="str">
        <f>②国語!B237</f>
        <v>6-32</v>
      </c>
      <c r="C237" s="38">
        <v>1</v>
      </c>
      <c r="D237" s="390"/>
      <c r="E237" s="327"/>
      <c r="F237" s="327"/>
      <c r="G237" s="327"/>
      <c r="H237" s="333"/>
      <c r="I237" s="390"/>
      <c r="J237" s="327"/>
      <c r="K237" s="327"/>
      <c r="L237" s="327"/>
      <c r="M237" s="333"/>
      <c r="N237" s="390"/>
      <c r="O237" s="327"/>
      <c r="P237" s="327"/>
      <c r="Q237" s="465"/>
      <c r="R237" s="516"/>
      <c r="S237" s="491"/>
      <c r="T237" s="492"/>
      <c r="U237" s="493"/>
      <c r="V237" s="493"/>
      <c r="W237" s="494"/>
      <c r="X237" s="495"/>
      <c r="Y237" s="493"/>
      <c r="Z237" s="578"/>
      <c r="AA237" s="492"/>
      <c r="AB237" s="522"/>
      <c r="AC237" s="491"/>
      <c r="AD237" s="528"/>
      <c r="AE237" s="528"/>
      <c r="AF237" s="327"/>
      <c r="AG237" s="321"/>
      <c r="AH237" s="534"/>
      <c r="AI237" s="327"/>
      <c r="AJ237" s="584"/>
      <c r="AK237" s="321"/>
      <c r="AL237" s="60"/>
      <c r="AM237" s="164">
        <f t="shared" si="12"/>
        <v>0</v>
      </c>
      <c r="AN237" s="317">
        <f t="shared" si="13"/>
        <v>0</v>
      </c>
      <c r="AO237" s="88">
        <f t="shared" si="14"/>
        <v>0</v>
      </c>
      <c r="AP237" s="152">
        <f t="shared" si="15"/>
        <v>0</v>
      </c>
    </row>
    <row r="238" spans="1:45" ht="12" customHeight="1">
      <c r="A238" s="153"/>
      <c r="B238" s="36" t="str">
        <f>②国語!B238</f>
        <v>6-33</v>
      </c>
      <c r="C238" s="38">
        <v>0</v>
      </c>
      <c r="D238" s="390"/>
      <c r="E238" s="327"/>
      <c r="F238" s="327"/>
      <c r="G238" s="327"/>
      <c r="H238" s="333"/>
      <c r="I238" s="390"/>
      <c r="J238" s="327"/>
      <c r="K238" s="327"/>
      <c r="L238" s="327"/>
      <c r="M238" s="333"/>
      <c r="N238" s="390"/>
      <c r="O238" s="327"/>
      <c r="P238" s="327"/>
      <c r="Q238" s="465"/>
      <c r="R238" s="516"/>
      <c r="S238" s="491"/>
      <c r="T238" s="492"/>
      <c r="U238" s="493"/>
      <c r="V238" s="493"/>
      <c r="W238" s="494"/>
      <c r="X238" s="495"/>
      <c r="Y238" s="493"/>
      <c r="Z238" s="578"/>
      <c r="AA238" s="492"/>
      <c r="AB238" s="522"/>
      <c r="AC238" s="491"/>
      <c r="AD238" s="528"/>
      <c r="AE238" s="528"/>
      <c r="AF238" s="327"/>
      <c r="AG238" s="321"/>
      <c r="AH238" s="534"/>
      <c r="AI238" s="327"/>
      <c r="AJ238" s="584"/>
      <c r="AK238" s="321"/>
      <c r="AL238" s="60"/>
      <c r="AM238" s="164">
        <f t="shared" si="12"/>
        <v>0</v>
      </c>
      <c r="AN238" s="317">
        <f t="shared" si="13"/>
        <v>0</v>
      </c>
      <c r="AO238" s="88">
        <f t="shared" si="14"/>
        <v>0</v>
      </c>
      <c r="AP238" s="152">
        <f t="shared" si="15"/>
        <v>0</v>
      </c>
    </row>
    <row r="239" spans="1:45" ht="12" customHeight="1">
      <c r="A239" s="153"/>
      <c r="B239" s="36" t="str">
        <f>②国語!B239</f>
        <v>6-34</v>
      </c>
      <c r="C239" s="38">
        <v>1</v>
      </c>
      <c r="D239" s="390"/>
      <c r="E239" s="327"/>
      <c r="F239" s="327"/>
      <c r="G239" s="327"/>
      <c r="H239" s="333"/>
      <c r="I239" s="390"/>
      <c r="J239" s="327"/>
      <c r="K239" s="327"/>
      <c r="L239" s="327"/>
      <c r="M239" s="333"/>
      <c r="N239" s="390"/>
      <c r="O239" s="327"/>
      <c r="P239" s="327"/>
      <c r="Q239" s="465"/>
      <c r="R239" s="516"/>
      <c r="S239" s="491"/>
      <c r="T239" s="492"/>
      <c r="U239" s="493"/>
      <c r="V239" s="493"/>
      <c r="W239" s="494"/>
      <c r="X239" s="495"/>
      <c r="Y239" s="493"/>
      <c r="Z239" s="578"/>
      <c r="AA239" s="492"/>
      <c r="AB239" s="522"/>
      <c r="AC239" s="491"/>
      <c r="AD239" s="528"/>
      <c r="AE239" s="528"/>
      <c r="AF239" s="327"/>
      <c r="AG239" s="321"/>
      <c r="AH239" s="534"/>
      <c r="AI239" s="327"/>
      <c r="AJ239" s="584"/>
      <c r="AK239" s="321"/>
      <c r="AL239" s="60"/>
      <c r="AM239" s="164">
        <f t="shared" si="12"/>
        <v>0</v>
      </c>
      <c r="AN239" s="317">
        <f t="shared" si="13"/>
        <v>0</v>
      </c>
      <c r="AO239" s="88">
        <f t="shared" si="14"/>
        <v>0</v>
      </c>
      <c r="AP239" s="152">
        <f t="shared" si="15"/>
        <v>0</v>
      </c>
    </row>
    <row r="240" spans="1:45" ht="12" customHeight="1" thickBot="1">
      <c r="A240" s="154"/>
      <c r="B240" s="37" t="str">
        <f>②国語!B240</f>
        <v>6-35</v>
      </c>
      <c r="C240" s="46">
        <v>0</v>
      </c>
      <c r="D240" s="391"/>
      <c r="E240" s="328"/>
      <c r="F240" s="328"/>
      <c r="G240" s="328"/>
      <c r="H240" s="334"/>
      <c r="I240" s="391"/>
      <c r="J240" s="328"/>
      <c r="K240" s="328"/>
      <c r="L240" s="328"/>
      <c r="M240" s="334"/>
      <c r="N240" s="391"/>
      <c r="O240" s="328"/>
      <c r="P240" s="328"/>
      <c r="Q240" s="466"/>
      <c r="R240" s="517"/>
      <c r="S240" s="496"/>
      <c r="T240" s="497"/>
      <c r="U240" s="498"/>
      <c r="V240" s="498"/>
      <c r="W240" s="499"/>
      <c r="X240" s="500"/>
      <c r="Y240" s="498"/>
      <c r="Z240" s="579"/>
      <c r="AA240" s="497"/>
      <c r="AB240" s="523"/>
      <c r="AC240" s="496"/>
      <c r="AD240" s="529"/>
      <c r="AE240" s="529"/>
      <c r="AF240" s="328"/>
      <c r="AG240" s="322"/>
      <c r="AH240" s="535"/>
      <c r="AI240" s="328"/>
      <c r="AJ240" s="585"/>
      <c r="AK240" s="322"/>
      <c r="AL240" s="61"/>
      <c r="AM240" s="165">
        <f t="shared" si="12"/>
        <v>0</v>
      </c>
      <c r="AN240" s="318">
        <f t="shared" si="13"/>
        <v>0</v>
      </c>
      <c r="AO240" s="69">
        <f t="shared" si="14"/>
        <v>0</v>
      </c>
      <c r="AP240" s="155">
        <f t="shared" si="15"/>
        <v>0</v>
      </c>
    </row>
    <row r="241" spans="1:45" ht="12" customHeight="1">
      <c r="A241" s="156"/>
      <c r="B241" s="5" t="str">
        <f>②国語!B241</f>
        <v>6-36</v>
      </c>
      <c r="C241" s="33">
        <v>1</v>
      </c>
      <c r="D241" s="389"/>
      <c r="E241" s="326"/>
      <c r="F241" s="326"/>
      <c r="G241" s="326"/>
      <c r="H241" s="332"/>
      <c r="I241" s="389"/>
      <c r="J241" s="326"/>
      <c r="K241" s="326"/>
      <c r="L241" s="326"/>
      <c r="M241" s="332"/>
      <c r="N241" s="389"/>
      <c r="O241" s="326"/>
      <c r="P241" s="326"/>
      <c r="Q241" s="463"/>
      <c r="R241" s="515"/>
      <c r="S241" s="485"/>
      <c r="T241" s="486"/>
      <c r="U241" s="487"/>
      <c r="V241" s="487"/>
      <c r="W241" s="488"/>
      <c r="X241" s="489"/>
      <c r="Y241" s="487"/>
      <c r="Z241" s="577"/>
      <c r="AA241" s="486"/>
      <c r="AB241" s="521"/>
      <c r="AC241" s="485"/>
      <c r="AD241" s="527"/>
      <c r="AE241" s="527"/>
      <c r="AF241" s="326"/>
      <c r="AG241" s="320"/>
      <c r="AH241" s="533"/>
      <c r="AI241" s="326"/>
      <c r="AJ241" s="583"/>
      <c r="AK241" s="320"/>
      <c r="AL241" s="92"/>
      <c r="AM241" s="164">
        <f t="shared" si="12"/>
        <v>0</v>
      </c>
      <c r="AN241" s="317">
        <f t="shared" si="13"/>
        <v>0</v>
      </c>
      <c r="AO241" s="88">
        <f t="shared" si="14"/>
        <v>0</v>
      </c>
      <c r="AP241" s="152">
        <f t="shared" si="15"/>
        <v>0</v>
      </c>
    </row>
    <row r="242" spans="1:45" ht="12" customHeight="1">
      <c r="A242" s="153"/>
      <c r="B242" s="36" t="str">
        <f>②国語!B242</f>
        <v>6-37</v>
      </c>
      <c r="C242" s="38">
        <v>0</v>
      </c>
      <c r="D242" s="390"/>
      <c r="E242" s="327"/>
      <c r="F242" s="327"/>
      <c r="G242" s="327"/>
      <c r="H242" s="333"/>
      <c r="I242" s="390"/>
      <c r="J242" s="327"/>
      <c r="K242" s="327"/>
      <c r="L242" s="327"/>
      <c r="M242" s="333"/>
      <c r="N242" s="390"/>
      <c r="O242" s="327"/>
      <c r="P242" s="327"/>
      <c r="Q242" s="465"/>
      <c r="R242" s="516"/>
      <c r="S242" s="491"/>
      <c r="T242" s="492"/>
      <c r="U242" s="493"/>
      <c r="V242" s="493"/>
      <c r="W242" s="494"/>
      <c r="X242" s="495"/>
      <c r="Y242" s="493"/>
      <c r="Z242" s="578"/>
      <c r="AA242" s="492"/>
      <c r="AB242" s="522"/>
      <c r="AC242" s="491"/>
      <c r="AD242" s="528"/>
      <c r="AE242" s="528"/>
      <c r="AF242" s="327"/>
      <c r="AG242" s="321"/>
      <c r="AH242" s="534"/>
      <c r="AI242" s="327"/>
      <c r="AJ242" s="584"/>
      <c r="AK242" s="321"/>
      <c r="AL242" s="60"/>
      <c r="AM242" s="164">
        <f t="shared" si="12"/>
        <v>0</v>
      </c>
      <c r="AN242" s="317">
        <f t="shared" si="13"/>
        <v>0</v>
      </c>
      <c r="AO242" s="88">
        <f t="shared" si="14"/>
        <v>0</v>
      </c>
      <c r="AP242" s="152">
        <f t="shared" si="15"/>
        <v>0</v>
      </c>
    </row>
    <row r="243" spans="1:45" ht="12" customHeight="1">
      <c r="A243" s="153"/>
      <c r="B243" s="36" t="str">
        <f>②国語!B243</f>
        <v>6-38</v>
      </c>
      <c r="C243" s="38">
        <v>1</v>
      </c>
      <c r="D243" s="390"/>
      <c r="E243" s="327"/>
      <c r="F243" s="327"/>
      <c r="G243" s="327"/>
      <c r="H243" s="333"/>
      <c r="I243" s="390"/>
      <c r="J243" s="327"/>
      <c r="K243" s="327"/>
      <c r="L243" s="327"/>
      <c r="M243" s="333"/>
      <c r="N243" s="390"/>
      <c r="O243" s="327"/>
      <c r="P243" s="327"/>
      <c r="Q243" s="465"/>
      <c r="R243" s="516"/>
      <c r="S243" s="491"/>
      <c r="T243" s="492"/>
      <c r="U243" s="493"/>
      <c r="V243" s="493"/>
      <c r="W243" s="494"/>
      <c r="X243" s="495"/>
      <c r="Y243" s="493"/>
      <c r="Z243" s="578"/>
      <c r="AA243" s="492"/>
      <c r="AB243" s="522"/>
      <c r="AC243" s="491"/>
      <c r="AD243" s="528"/>
      <c r="AE243" s="528"/>
      <c r="AF243" s="327"/>
      <c r="AG243" s="321"/>
      <c r="AH243" s="534"/>
      <c r="AI243" s="327"/>
      <c r="AJ243" s="584"/>
      <c r="AK243" s="321"/>
      <c r="AL243" s="60"/>
      <c r="AM243" s="164">
        <f t="shared" si="12"/>
        <v>0</v>
      </c>
      <c r="AN243" s="317">
        <f t="shared" si="13"/>
        <v>0</v>
      </c>
      <c r="AO243" s="88">
        <f t="shared" si="14"/>
        <v>0</v>
      </c>
      <c r="AP243" s="152">
        <f t="shared" si="15"/>
        <v>0</v>
      </c>
    </row>
    <row r="244" spans="1:45" ht="12" customHeight="1">
      <c r="A244" s="153"/>
      <c r="B244" s="36" t="str">
        <f>②国語!B244</f>
        <v>6-39</v>
      </c>
      <c r="C244" s="38">
        <v>0</v>
      </c>
      <c r="D244" s="390"/>
      <c r="E244" s="327"/>
      <c r="F244" s="327"/>
      <c r="G244" s="327"/>
      <c r="H244" s="333"/>
      <c r="I244" s="390"/>
      <c r="J244" s="327"/>
      <c r="K244" s="327"/>
      <c r="L244" s="327"/>
      <c r="M244" s="333"/>
      <c r="N244" s="390"/>
      <c r="O244" s="327"/>
      <c r="P244" s="327"/>
      <c r="Q244" s="465"/>
      <c r="R244" s="516"/>
      <c r="S244" s="491"/>
      <c r="T244" s="492"/>
      <c r="U244" s="493"/>
      <c r="V244" s="493"/>
      <c r="W244" s="494"/>
      <c r="X244" s="495"/>
      <c r="Y244" s="493"/>
      <c r="Z244" s="578"/>
      <c r="AA244" s="492"/>
      <c r="AB244" s="522"/>
      <c r="AC244" s="491"/>
      <c r="AD244" s="528"/>
      <c r="AE244" s="528"/>
      <c r="AF244" s="327"/>
      <c r="AG244" s="321"/>
      <c r="AH244" s="534"/>
      <c r="AI244" s="327"/>
      <c r="AJ244" s="584"/>
      <c r="AK244" s="321"/>
      <c r="AL244" s="60"/>
      <c r="AM244" s="164">
        <f t="shared" si="12"/>
        <v>0</v>
      </c>
      <c r="AN244" s="317">
        <f t="shared" si="13"/>
        <v>0</v>
      </c>
      <c r="AO244" s="88">
        <f t="shared" si="14"/>
        <v>0</v>
      </c>
      <c r="AP244" s="152">
        <f t="shared" si="15"/>
        <v>0</v>
      </c>
    </row>
    <row r="245" spans="1:45" ht="12" customHeight="1" thickBot="1">
      <c r="A245" s="157"/>
      <c r="B245" s="6" t="str">
        <f>②国語!B245</f>
        <v>6-40</v>
      </c>
      <c r="C245" s="34">
        <v>1</v>
      </c>
      <c r="D245" s="394"/>
      <c r="E245" s="331"/>
      <c r="F245" s="331"/>
      <c r="G245" s="331"/>
      <c r="H245" s="337"/>
      <c r="I245" s="394"/>
      <c r="J245" s="331"/>
      <c r="K245" s="331"/>
      <c r="L245" s="331"/>
      <c r="M245" s="337"/>
      <c r="N245" s="394"/>
      <c r="O245" s="331"/>
      <c r="P245" s="331"/>
      <c r="Q245" s="468"/>
      <c r="R245" s="520"/>
      <c r="S245" s="510"/>
      <c r="T245" s="511"/>
      <c r="U245" s="512"/>
      <c r="V245" s="512"/>
      <c r="W245" s="513"/>
      <c r="X245" s="514"/>
      <c r="Y245" s="512"/>
      <c r="Z245" s="582"/>
      <c r="AA245" s="511"/>
      <c r="AB245" s="526"/>
      <c r="AC245" s="510"/>
      <c r="AD245" s="532"/>
      <c r="AE245" s="532"/>
      <c r="AF245" s="331"/>
      <c r="AG245" s="325"/>
      <c r="AH245" s="538"/>
      <c r="AI245" s="331"/>
      <c r="AJ245" s="588"/>
      <c r="AK245" s="325"/>
      <c r="AL245" s="62"/>
      <c r="AM245" s="166">
        <f t="shared" si="12"/>
        <v>0</v>
      </c>
      <c r="AN245" s="319">
        <f t="shared" si="13"/>
        <v>0</v>
      </c>
      <c r="AO245" s="67">
        <f t="shared" si="14"/>
        <v>0</v>
      </c>
      <c r="AP245" s="158">
        <f t="shared" si="15"/>
        <v>0</v>
      </c>
    </row>
    <row r="246" spans="1:45" ht="12" customHeight="1">
      <c r="A246" s="151"/>
      <c r="B246" s="89" t="str">
        <f>②国語!B246</f>
        <v>7-01</v>
      </c>
      <c r="C246" s="86">
        <v>0</v>
      </c>
      <c r="D246" s="389"/>
      <c r="E246" s="326"/>
      <c r="F246" s="326"/>
      <c r="G246" s="326"/>
      <c r="H246" s="332"/>
      <c r="I246" s="389"/>
      <c r="J246" s="326"/>
      <c r="K246" s="326"/>
      <c r="L246" s="326"/>
      <c r="M246" s="332"/>
      <c r="N246" s="389"/>
      <c r="O246" s="326"/>
      <c r="P246" s="326"/>
      <c r="Q246" s="463"/>
      <c r="R246" s="515"/>
      <c r="S246" s="485"/>
      <c r="T246" s="486"/>
      <c r="U246" s="487"/>
      <c r="V246" s="487"/>
      <c r="W246" s="488"/>
      <c r="X246" s="489"/>
      <c r="Y246" s="487"/>
      <c r="Z246" s="577"/>
      <c r="AA246" s="490"/>
      <c r="AB246" s="521"/>
      <c r="AC246" s="485"/>
      <c r="AD246" s="527"/>
      <c r="AE246" s="527"/>
      <c r="AF246" s="326"/>
      <c r="AG246" s="320"/>
      <c r="AH246" s="533"/>
      <c r="AI246" s="330"/>
      <c r="AJ246" s="583"/>
      <c r="AK246" s="320"/>
      <c r="AL246" s="92"/>
      <c r="AM246" s="164">
        <f t="shared" si="12"/>
        <v>0</v>
      </c>
      <c r="AN246" s="317">
        <f t="shared" si="13"/>
        <v>0</v>
      </c>
      <c r="AO246" s="88">
        <f t="shared" si="14"/>
        <v>0</v>
      </c>
      <c r="AP246" s="152">
        <f t="shared" si="15"/>
        <v>0</v>
      </c>
      <c r="AR246" s="24"/>
      <c r="AS246" s="24"/>
    </row>
    <row r="247" spans="1:45" ht="12" customHeight="1">
      <c r="A247" s="153"/>
      <c r="B247" s="36" t="str">
        <f>②国語!B247</f>
        <v>7-02</v>
      </c>
      <c r="C247" s="38">
        <v>1</v>
      </c>
      <c r="D247" s="390"/>
      <c r="E247" s="327"/>
      <c r="F247" s="327"/>
      <c r="G247" s="327"/>
      <c r="H247" s="333"/>
      <c r="I247" s="390"/>
      <c r="J247" s="327"/>
      <c r="K247" s="327"/>
      <c r="L247" s="327"/>
      <c r="M247" s="333"/>
      <c r="N247" s="390"/>
      <c r="O247" s="327"/>
      <c r="P247" s="327"/>
      <c r="Q247" s="465"/>
      <c r="R247" s="516"/>
      <c r="S247" s="491"/>
      <c r="T247" s="492"/>
      <c r="U247" s="493"/>
      <c r="V247" s="493"/>
      <c r="W247" s="494"/>
      <c r="X247" s="495"/>
      <c r="Y247" s="493"/>
      <c r="Z247" s="578"/>
      <c r="AA247" s="492"/>
      <c r="AB247" s="522"/>
      <c r="AC247" s="491"/>
      <c r="AD247" s="528"/>
      <c r="AE247" s="528"/>
      <c r="AF247" s="327"/>
      <c r="AG247" s="321"/>
      <c r="AH247" s="534"/>
      <c r="AI247" s="327"/>
      <c r="AJ247" s="584"/>
      <c r="AK247" s="321"/>
      <c r="AL247" s="60"/>
      <c r="AM247" s="164">
        <f t="shared" si="12"/>
        <v>0</v>
      </c>
      <c r="AN247" s="317">
        <f t="shared" si="13"/>
        <v>0</v>
      </c>
      <c r="AO247" s="88">
        <f t="shared" si="14"/>
        <v>0</v>
      </c>
      <c r="AP247" s="152">
        <f t="shared" si="15"/>
        <v>0</v>
      </c>
      <c r="AR247" s="24"/>
      <c r="AS247" s="24"/>
    </row>
    <row r="248" spans="1:45" ht="12" customHeight="1">
      <c r="A248" s="153"/>
      <c r="B248" s="36" t="str">
        <f>②国語!B248</f>
        <v>7-03</v>
      </c>
      <c r="C248" s="38">
        <v>0</v>
      </c>
      <c r="D248" s="390"/>
      <c r="E248" s="327"/>
      <c r="F248" s="327"/>
      <c r="G248" s="327"/>
      <c r="H248" s="333"/>
      <c r="I248" s="390"/>
      <c r="J248" s="327"/>
      <c r="K248" s="327"/>
      <c r="L248" s="327"/>
      <c r="M248" s="333"/>
      <c r="N248" s="390"/>
      <c r="O248" s="327"/>
      <c r="P248" s="327"/>
      <c r="Q248" s="465"/>
      <c r="R248" s="516"/>
      <c r="S248" s="491"/>
      <c r="T248" s="492"/>
      <c r="U248" s="493"/>
      <c r="V248" s="493"/>
      <c r="W248" s="494"/>
      <c r="X248" s="495"/>
      <c r="Y248" s="493"/>
      <c r="Z248" s="578"/>
      <c r="AA248" s="492"/>
      <c r="AB248" s="522"/>
      <c r="AC248" s="491"/>
      <c r="AD248" s="528"/>
      <c r="AE248" s="528"/>
      <c r="AF248" s="327"/>
      <c r="AG248" s="321"/>
      <c r="AH248" s="534"/>
      <c r="AI248" s="327"/>
      <c r="AJ248" s="584"/>
      <c r="AK248" s="321"/>
      <c r="AL248" s="60"/>
      <c r="AM248" s="164">
        <f t="shared" si="12"/>
        <v>0</v>
      </c>
      <c r="AN248" s="317">
        <f t="shared" si="13"/>
        <v>0</v>
      </c>
      <c r="AO248" s="88">
        <f t="shared" si="14"/>
        <v>0</v>
      </c>
      <c r="AP248" s="152">
        <f t="shared" si="15"/>
        <v>0</v>
      </c>
      <c r="AR248" s="24"/>
      <c r="AS248" s="24"/>
    </row>
    <row r="249" spans="1:45" ht="12" customHeight="1">
      <c r="A249" s="153"/>
      <c r="B249" s="36" t="str">
        <f>②国語!B249</f>
        <v>7-04</v>
      </c>
      <c r="C249" s="38">
        <v>1</v>
      </c>
      <c r="D249" s="390"/>
      <c r="E249" s="327"/>
      <c r="F249" s="327"/>
      <c r="G249" s="327"/>
      <c r="H249" s="333"/>
      <c r="I249" s="390"/>
      <c r="J249" s="327"/>
      <c r="K249" s="327"/>
      <c r="L249" s="327"/>
      <c r="M249" s="333"/>
      <c r="N249" s="390"/>
      <c r="O249" s="327"/>
      <c r="P249" s="327"/>
      <c r="Q249" s="465"/>
      <c r="R249" s="516"/>
      <c r="S249" s="491"/>
      <c r="T249" s="492"/>
      <c r="U249" s="493"/>
      <c r="V249" s="493"/>
      <c r="W249" s="494"/>
      <c r="X249" s="495"/>
      <c r="Y249" s="493"/>
      <c r="Z249" s="578"/>
      <c r="AA249" s="492"/>
      <c r="AB249" s="522"/>
      <c r="AC249" s="491"/>
      <c r="AD249" s="528"/>
      <c r="AE249" s="528"/>
      <c r="AF249" s="327"/>
      <c r="AG249" s="321"/>
      <c r="AH249" s="534"/>
      <c r="AI249" s="327"/>
      <c r="AJ249" s="584"/>
      <c r="AK249" s="321"/>
      <c r="AL249" s="60"/>
      <c r="AM249" s="164">
        <f t="shared" si="12"/>
        <v>0</v>
      </c>
      <c r="AN249" s="317">
        <f t="shared" si="13"/>
        <v>0</v>
      </c>
      <c r="AO249" s="88">
        <f t="shared" si="14"/>
        <v>0</v>
      </c>
      <c r="AP249" s="152">
        <f t="shared" si="15"/>
        <v>0</v>
      </c>
      <c r="AR249" s="24"/>
      <c r="AS249" s="24"/>
    </row>
    <row r="250" spans="1:45" ht="12" customHeight="1" thickBot="1">
      <c r="A250" s="154"/>
      <c r="B250" s="37" t="str">
        <f>②国語!B250</f>
        <v>7-05</v>
      </c>
      <c r="C250" s="46">
        <v>0</v>
      </c>
      <c r="D250" s="391"/>
      <c r="E250" s="328"/>
      <c r="F250" s="328"/>
      <c r="G250" s="328"/>
      <c r="H250" s="334"/>
      <c r="I250" s="391"/>
      <c r="J250" s="328"/>
      <c r="K250" s="328"/>
      <c r="L250" s="328"/>
      <c r="M250" s="334"/>
      <c r="N250" s="391"/>
      <c r="O250" s="328"/>
      <c r="P250" s="328"/>
      <c r="Q250" s="466"/>
      <c r="R250" s="517"/>
      <c r="S250" s="496"/>
      <c r="T250" s="497"/>
      <c r="U250" s="498"/>
      <c r="V250" s="498"/>
      <c r="W250" s="499"/>
      <c r="X250" s="500"/>
      <c r="Y250" s="498"/>
      <c r="Z250" s="579"/>
      <c r="AA250" s="497"/>
      <c r="AB250" s="523"/>
      <c r="AC250" s="496"/>
      <c r="AD250" s="529"/>
      <c r="AE250" s="529"/>
      <c r="AF250" s="328"/>
      <c r="AG250" s="322"/>
      <c r="AH250" s="535"/>
      <c r="AI250" s="328"/>
      <c r="AJ250" s="585"/>
      <c r="AK250" s="322"/>
      <c r="AL250" s="61"/>
      <c r="AM250" s="165">
        <f t="shared" si="12"/>
        <v>0</v>
      </c>
      <c r="AN250" s="318">
        <f t="shared" si="13"/>
        <v>0</v>
      </c>
      <c r="AO250" s="69">
        <f t="shared" si="14"/>
        <v>0</v>
      </c>
      <c r="AP250" s="155">
        <f t="shared" si="15"/>
        <v>0</v>
      </c>
      <c r="AR250" s="24"/>
      <c r="AS250" s="24"/>
    </row>
    <row r="251" spans="1:45" ht="12" customHeight="1">
      <c r="A251" s="156"/>
      <c r="B251" s="5" t="str">
        <f>②国語!B251</f>
        <v>7-06</v>
      </c>
      <c r="C251" s="33">
        <v>1</v>
      </c>
      <c r="D251" s="389"/>
      <c r="E251" s="326"/>
      <c r="F251" s="326"/>
      <c r="G251" s="326"/>
      <c r="H251" s="332"/>
      <c r="I251" s="389"/>
      <c r="J251" s="326"/>
      <c r="K251" s="326"/>
      <c r="L251" s="326"/>
      <c r="M251" s="332"/>
      <c r="N251" s="389"/>
      <c r="O251" s="326"/>
      <c r="P251" s="326"/>
      <c r="Q251" s="463"/>
      <c r="R251" s="515"/>
      <c r="S251" s="485"/>
      <c r="T251" s="486"/>
      <c r="U251" s="487"/>
      <c r="V251" s="487"/>
      <c r="W251" s="488"/>
      <c r="X251" s="489"/>
      <c r="Y251" s="487"/>
      <c r="Z251" s="577"/>
      <c r="AA251" s="486"/>
      <c r="AB251" s="521"/>
      <c r="AC251" s="485"/>
      <c r="AD251" s="527"/>
      <c r="AE251" s="527"/>
      <c r="AF251" s="326"/>
      <c r="AG251" s="320"/>
      <c r="AH251" s="533"/>
      <c r="AI251" s="326"/>
      <c r="AJ251" s="583"/>
      <c r="AK251" s="320"/>
      <c r="AL251" s="92"/>
      <c r="AM251" s="164">
        <f t="shared" si="12"/>
        <v>0</v>
      </c>
      <c r="AN251" s="317">
        <f t="shared" si="13"/>
        <v>0</v>
      </c>
      <c r="AO251" s="88">
        <f t="shared" si="14"/>
        <v>0</v>
      </c>
      <c r="AP251" s="152">
        <f t="shared" si="15"/>
        <v>0</v>
      </c>
      <c r="AR251" s="24"/>
      <c r="AS251" s="24"/>
    </row>
    <row r="252" spans="1:45" ht="12" customHeight="1">
      <c r="A252" s="153"/>
      <c r="B252" s="36" t="str">
        <f>②国語!B252</f>
        <v>7-07</v>
      </c>
      <c r="C252" s="38">
        <v>0</v>
      </c>
      <c r="D252" s="390"/>
      <c r="E252" s="327"/>
      <c r="F252" s="327"/>
      <c r="G252" s="327"/>
      <c r="H252" s="333"/>
      <c r="I252" s="390"/>
      <c r="J252" s="327"/>
      <c r="K252" s="327"/>
      <c r="L252" s="327"/>
      <c r="M252" s="333"/>
      <c r="N252" s="390"/>
      <c r="O252" s="327"/>
      <c r="P252" s="327"/>
      <c r="Q252" s="465"/>
      <c r="R252" s="516"/>
      <c r="S252" s="491"/>
      <c r="T252" s="492"/>
      <c r="U252" s="493"/>
      <c r="V252" s="493"/>
      <c r="W252" s="494"/>
      <c r="X252" s="495"/>
      <c r="Y252" s="493"/>
      <c r="Z252" s="578"/>
      <c r="AA252" s="492"/>
      <c r="AB252" s="522"/>
      <c r="AC252" s="491"/>
      <c r="AD252" s="528"/>
      <c r="AE252" s="528"/>
      <c r="AF252" s="327"/>
      <c r="AG252" s="321"/>
      <c r="AH252" s="534"/>
      <c r="AI252" s="327"/>
      <c r="AJ252" s="584"/>
      <c r="AK252" s="321"/>
      <c r="AL252" s="60"/>
      <c r="AM252" s="164">
        <f t="shared" si="12"/>
        <v>0</v>
      </c>
      <c r="AN252" s="317">
        <f t="shared" si="13"/>
        <v>0</v>
      </c>
      <c r="AO252" s="88">
        <f t="shared" si="14"/>
        <v>0</v>
      </c>
      <c r="AP252" s="152">
        <f t="shared" si="15"/>
        <v>0</v>
      </c>
      <c r="AR252" s="24"/>
      <c r="AS252" s="24"/>
    </row>
    <row r="253" spans="1:45" ht="12" customHeight="1">
      <c r="A253" s="153"/>
      <c r="B253" s="36" t="str">
        <f>②国語!B253</f>
        <v>7-08</v>
      </c>
      <c r="C253" s="38">
        <v>1</v>
      </c>
      <c r="D253" s="390"/>
      <c r="E253" s="327"/>
      <c r="F253" s="327"/>
      <c r="G253" s="327"/>
      <c r="H253" s="333"/>
      <c r="I253" s="390"/>
      <c r="J253" s="327"/>
      <c r="K253" s="327"/>
      <c r="L253" s="327"/>
      <c r="M253" s="333"/>
      <c r="N253" s="390"/>
      <c r="O253" s="327"/>
      <c r="P253" s="327"/>
      <c r="Q253" s="465"/>
      <c r="R253" s="516"/>
      <c r="S253" s="491"/>
      <c r="T253" s="492"/>
      <c r="U253" s="493"/>
      <c r="V253" s="493"/>
      <c r="W253" s="494"/>
      <c r="X253" s="495"/>
      <c r="Y253" s="493"/>
      <c r="Z253" s="578"/>
      <c r="AA253" s="492"/>
      <c r="AB253" s="522"/>
      <c r="AC253" s="491"/>
      <c r="AD253" s="528"/>
      <c r="AE253" s="528"/>
      <c r="AF253" s="327"/>
      <c r="AG253" s="321"/>
      <c r="AH253" s="534"/>
      <c r="AI253" s="327"/>
      <c r="AJ253" s="584"/>
      <c r="AK253" s="321"/>
      <c r="AL253" s="60"/>
      <c r="AM253" s="164">
        <f t="shared" si="12"/>
        <v>0</v>
      </c>
      <c r="AN253" s="317">
        <f t="shared" si="13"/>
        <v>0</v>
      </c>
      <c r="AO253" s="88">
        <f t="shared" si="14"/>
        <v>0</v>
      </c>
      <c r="AP253" s="152">
        <f t="shared" si="15"/>
        <v>0</v>
      </c>
      <c r="AR253" s="24"/>
      <c r="AS253" s="24"/>
    </row>
    <row r="254" spans="1:45" ht="12" customHeight="1">
      <c r="A254" s="153"/>
      <c r="B254" s="36" t="str">
        <f>②国語!B254</f>
        <v>7-09</v>
      </c>
      <c r="C254" s="38">
        <v>0</v>
      </c>
      <c r="D254" s="390"/>
      <c r="E254" s="327"/>
      <c r="F254" s="327"/>
      <c r="G254" s="327"/>
      <c r="H254" s="333"/>
      <c r="I254" s="390"/>
      <c r="J254" s="327"/>
      <c r="K254" s="327"/>
      <c r="L254" s="327"/>
      <c r="M254" s="333"/>
      <c r="N254" s="390"/>
      <c r="O254" s="327"/>
      <c r="P254" s="327"/>
      <c r="Q254" s="465"/>
      <c r="R254" s="516"/>
      <c r="S254" s="491"/>
      <c r="T254" s="492"/>
      <c r="U254" s="493"/>
      <c r="V254" s="493"/>
      <c r="W254" s="494"/>
      <c r="X254" s="495"/>
      <c r="Y254" s="493"/>
      <c r="Z254" s="578"/>
      <c r="AA254" s="492"/>
      <c r="AB254" s="522"/>
      <c r="AC254" s="491"/>
      <c r="AD254" s="528"/>
      <c r="AE254" s="528"/>
      <c r="AF254" s="327"/>
      <c r="AG254" s="321"/>
      <c r="AH254" s="534"/>
      <c r="AI254" s="327"/>
      <c r="AJ254" s="584"/>
      <c r="AK254" s="321"/>
      <c r="AL254" s="60"/>
      <c r="AM254" s="164">
        <f t="shared" si="12"/>
        <v>0</v>
      </c>
      <c r="AN254" s="317">
        <f t="shared" si="13"/>
        <v>0</v>
      </c>
      <c r="AO254" s="88">
        <f t="shared" si="14"/>
        <v>0</v>
      </c>
      <c r="AP254" s="152">
        <f t="shared" si="15"/>
        <v>0</v>
      </c>
      <c r="AR254" s="24"/>
      <c r="AS254" s="24"/>
    </row>
    <row r="255" spans="1:45" ht="12" customHeight="1" thickBot="1">
      <c r="A255" s="157"/>
      <c r="B255" s="6" t="str">
        <f>②国語!B255</f>
        <v>7-10</v>
      </c>
      <c r="C255" s="34">
        <v>1</v>
      </c>
      <c r="D255" s="392"/>
      <c r="E255" s="329"/>
      <c r="F255" s="329"/>
      <c r="G255" s="329"/>
      <c r="H255" s="335"/>
      <c r="I255" s="392"/>
      <c r="J255" s="329"/>
      <c r="K255" s="329"/>
      <c r="L255" s="329"/>
      <c r="M255" s="335"/>
      <c r="N255" s="392"/>
      <c r="O255" s="329"/>
      <c r="P255" s="329"/>
      <c r="Q255" s="467"/>
      <c r="R255" s="518"/>
      <c r="S255" s="501"/>
      <c r="T255" s="502"/>
      <c r="U255" s="503"/>
      <c r="V255" s="503"/>
      <c r="W255" s="504"/>
      <c r="X255" s="505"/>
      <c r="Y255" s="503"/>
      <c r="Z255" s="580"/>
      <c r="AA255" s="502"/>
      <c r="AB255" s="524"/>
      <c r="AC255" s="501"/>
      <c r="AD255" s="530"/>
      <c r="AE255" s="530"/>
      <c r="AF255" s="329"/>
      <c r="AG255" s="323"/>
      <c r="AH255" s="536"/>
      <c r="AI255" s="329"/>
      <c r="AJ255" s="586"/>
      <c r="AK255" s="323"/>
      <c r="AL255" s="62"/>
      <c r="AM255" s="166">
        <f t="shared" si="12"/>
        <v>0</v>
      </c>
      <c r="AN255" s="319">
        <f t="shared" si="13"/>
        <v>0</v>
      </c>
      <c r="AO255" s="67">
        <f t="shared" si="14"/>
        <v>0</v>
      </c>
      <c r="AP255" s="158">
        <f t="shared" si="15"/>
        <v>0</v>
      </c>
      <c r="AR255" s="24"/>
      <c r="AS255" s="24"/>
    </row>
    <row r="256" spans="1:45" ht="12" customHeight="1">
      <c r="A256" s="159"/>
      <c r="B256" s="4" t="str">
        <f>②国語!B256</f>
        <v>7-11</v>
      </c>
      <c r="C256" s="86">
        <v>0</v>
      </c>
      <c r="D256" s="393"/>
      <c r="E256" s="330"/>
      <c r="F256" s="330"/>
      <c r="G256" s="330"/>
      <c r="H256" s="336"/>
      <c r="I256" s="393"/>
      <c r="J256" s="330"/>
      <c r="K256" s="330"/>
      <c r="L256" s="330"/>
      <c r="M256" s="336"/>
      <c r="N256" s="393"/>
      <c r="O256" s="330"/>
      <c r="P256" s="330"/>
      <c r="Q256" s="464"/>
      <c r="R256" s="519"/>
      <c r="S256" s="506"/>
      <c r="T256" s="490"/>
      <c r="U256" s="507"/>
      <c r="V256" s="507"/>
      <c r="W256" s="508"/>
      <c r="X256" s="509"/>
      <c r="Y256" s="507"/>
      <c r="Z256" s="581"/>
      <c r="AA256" s="490"/>
      <c r="AB256" s="525"/>
      <c r="AC256" s="506"/>
      <c r="AD256" s="531"/>
      <c r="AE256" s="531"/>
      <c r="AF256" s="330"/>
      <c r="AG256" s="324"/>
      <c r="AH256" s="537"/>
      <c r="AI256" s="330"/>
      <c r="AJ256" s="587"/>
      <c r="AK256" s="324"/>
      <c r="AL256" s="92"/>
      <c r="AM256" s="164">
        <f t="shared" si="12"/>
        <v>0</v>
      </c>
      <c r="AN256" s="317">
        <f t="shared" si="13"/>
        <v>0</v>
      </c>
      <c r="AO256" s="88">
        <f t="shared" si="14"/>
        <v>0</v>
      </c>
      <c r="AP256" s="152">
        <f t="shared" si="15"/>
        <v>0</v>
      </c>
      <c r="AR256" s="24"/>
      <c r="AS256" s="24"/>
    </row>
    <row r="257" spans="1:45" ht="12" customHeight="1">
      <c r="A257" s="153"/>
      <c r="B257" s="36" t="str">
        <f>②国語!B257</f>
        <v>7-12</v>
      </c>
      <c r="C257" s="38">
        <v>1</v>
      </c>
      <c r="D257" s="390"/>
      <c r="E257" s="327"/>
      <c r="F257" s="327"/>
      <c r="G257" s="327"/>
      <c r="H257" s="333"/>
      <c r="I257" s="390"/>
      <c r="J257" s="327"/>
      <c r="K257" s="327"/>
      <c r="L257" s="327"/>
      <c r="M257" s="333"/>
      <c r="N257" s="390"/>
      <c r="O257" s="327"/>
      <c r="P257" s="327"/>
      <c r="Q257" s="465"/>
      <c r="R257" s="516"/>
      <c r="S257" s="491"/>
      <c r="T257" s="492"/>
      <c r="U257" s="493"/>
      <c r="V257" s="493"/>
      <c r="W257" s="494"/>
      <c r="X257" s="495"/>
      <c r="Y257" s="493"/>
      <c r="Z257" s="578"/>
      <c r="AA257" s="492"/>
      <c r="AB257" s="522"/>
      <c r="AC257" s="491"/>
      <c r="AD257" s="528"/>
      <c r="AE257" s="528"/>
      <c r="AF257" s="327"/>
      <c r="AG257" s="321"/>
      <c r="AH257" s="534"/>
      <c r="AI257" s="327"/>
      <c r="AJ257" s="584"/>
      <c r="AK257" s="321"/>
      <c r="AL257" s="60"/>
      <c r="AM257" s="164">
        <f t="shared" si="12"/>
        <v>0</v>
      </c>
      <c r="AN257" s="317">
        <f t="shared" si="13"/>
        <v>0</v>
      </c>
      <c r="AO257" s="88">
        <f t="shared" si="14"/>
        <v>0</v>
      </c>
      <c r="AP257" s="152">
        <f t="shared" si="15"/>
        <v>0</v>
      </c>
      <c r="AR257" s="24"/>
      <c r="AS257" s="24"/>
    </row>
    <row r="258" spans="1:45" ht="12" customHeight="1">
      <c r="A258" s="153"/>
      <c r="B258" s="36" t="str">
        <f>②国語!B258</f>
        <v>7-13</v>
      </c>
      <c r="C258" s="38">
        <v>0</v>
      </c>
      <c r="D258" s="390"/>
      <c r="E258" s="327"/>
      <c r="F258" s="327"/>
      <c r="G258" s="327"/>
      <c r="H258" s="333"/>
      <c r="I258" s="390"/>
      <c r="J258" s="327"/>
      <c r="K258" s="327"/>
      <c r="L258" s="327"/>
      <c r="M258" s="333"/>
      <c r="N258" s="390"/>
      <c r="O258" s="327"/>
      <c r="P258" s="327"/>
      <c r="Q258" s="465"/>
      <c r="R258" s="516"/>
      <c r="S258" s="491"/>
      <c r="T258" s="492"/>
      <c r="U258" s="493"/>
      <c r="V258" s="493"/>
      <c r="W258" s="494"/>
      <c r="X258" s="495"/>
      <c r="Y258" s="493"/>
      <c r="Z258" s="578"/>
      <c r="AA258" s="492"/>
      <c r="AB258" s="522"/>
      <c r="AC258" s="491"/>
      <c r="AD258" s="528"/>
      <c r="AE258" s="528"/>
      <c r="AF258" s="327"/>
      <c r="AG258" s="321"/>
      <c r="AH258" s="534"/>
      <c r="AI258" s="327"/>
      <c r="AJ258" s="584"/>
      <c r="AK258" s="321"/>
      <c r="AL258" s="60"/>
      <c r="AM258" s="164">
        <f t="shared" si="12"/>
        <v>0</v>
      </c>
      <c r="AN258" s="317">
        <f t="shared" si="13"/>
        <v>0</v>
      </c>
      <c r="AO258" s="88">
        <f t="shared" si="14"/>
        <v>0</v>
      </c>
      <c r="AP258" s="152">
        <f t="shared" si="15"/>
        <v>0</v>
      </c>
      <c r="AR258" s="24"/>
      <c r="AS258" s="24"/>
    </row>
    <row r="259" spans="1:45" ht="12" customHeight="1">
      <c r="A259" s="153"/>
      <c r="B259" s="36" t="str">
        <f>②国語!B259</f>
        <v>7-14</v>
      </c>
      <c r="C259" s="38">
        <v>1</v>
      </c>
      <c r="D259" s="390"/>
      <c r="E259" s="327"/>
      <c r="F259" s="327"/>
      <c r="G259" s="327"/>
      <c r="H259" s="333"/>
      <c r="I259" s="390"/>
      <c r="J259" s="327"/>
      <c r="K259" s="327"/>
      <c r="L259" s="327"/>
      <c r="M259" s="333"/>
      <c r="N259" s="390"/>
      <c r="O259" s="327"/>
      <c r="P259" s="327"/>
      <c r="Q259" s="465"/>
      <c r="R259" s="516"/>
      <c r="S259" s="491"/>
      <c r="T259" s="492"/>
      <c r="U259" s="493"/>
      <c r="V259" s="493"/>
      <c r="W259" s="494"/>
      <c r="X259" s="495"/>
      <c r="Y259" s="493"/>
      <c r="Z259" s="578"/>
      <c r="AA259" s="492"/>
      <c r="AB259" s="522"/>
      <c r="AC259" s="491"/>
      <c r="AD259" s="528"/>
      <c r="AE259" s="528"/>
      <c r="AF259" s="327"/>
      <c r="AG259" s="321"/>
      <c r="AH259" s="534"/>
      <c r="AI259" s="327"/>
      <c r="AJ259" s="584"/>
      <c r="AK259" s="321"/>
      <c r="AL259" s="60"/>
      <c r="AM259" s="164">
        <f t="shared" si="12"/>
        <v>0</v>
      </c>
      <c r="AN259" s="317">
        <f t="shared" si="13"/>
        <v>0</v>
      </c>
      <c r="AO259" s="88">
        <f t="shared" si="14"/>
        <v>0</v>
      </c>
      <c r="AP259" s="152">
        <f t="shared" si="15"/>
        <v>0</v>
      </c>
      <c r="AR259" s="24"/>
      <c r="AS259" s="24"/>
    </row>
    <row r="260" spans="1:45" ht="12" customHeight="1" thickBot="1">
      <c r="A260" s="154"/>
      <c r="B260" s="37" t="str">
        <f>②国語!B260</f>
        <v>7-15</v>
      </c>
      <c r="C260" s="46">
        <v>0</v>
      </c>
      <c r="D260" s="391"/>
      <c r="E260" s="328"/>
      <c r="F260" s="328"/>
      <c r="G260" s="328"/>
      <c r="H260" s="334"/>
      <c r="I260" s="391"/>
      <c r="J260" s="328"/>
      <c r="K260" s="328"/>
      <c r="L260" s="328"/>
      <c r="M260" s="334"/>
      <c r="N260" s="391"/>
      <c r="O260" s="328"/>
      <c r="P260" s="328"/>
      <c r="Q260" s="466"/>
      <c r="R260" s="517"/>
      <c r="S260" s="496"/>
      <c r="T260" s="497"/>
      <c r="U260" s="498"/>
      <c r="V260" s="498"/>
      <c r="W260" s="499"/>
      <c r="X260" s="500"/>
      <c r="Y260" s="498"/>
      <c r="Z260" s="579"/>
      <c r="AA260" s="497"/>
      <c r="AB260" s="523"/>
      <c r="AC260" s="496"/>
      <c r="AD260" s="529"/>
      <c r="AE260" s="529"/>
      <c r="AF260" s="328"/>
      <c r="AG260" s="322"/>
      <c r="AH260" s="535"/>
      <c r="AI260" s="328"/>
      <c r="AJ260" s="585"/>
      <c r="AK260" s="322"/>
      <c r="AL260" s="61"/>
      <c r="AM260" s="165">
        <f t="shared" si="12"/>
        <v>0</v>
      </c>
      <c r="AN260" s="318">
        <f t="shared" si="13"/>
        <v>0</v>
      </c>
      <c r="AO260" s="69">
        <f t="shared" si="14"/>
        <v>0</v>
      </c>
      <c r="AP260" s="155">
        <f t="shared" si="15"/>
        <v>0</v>
      </c>
      <c r="AR260" s="24"/>
      <c r="AS260" s="24"/>
    </row>
    <row r="261" spans="1:45" ht="12" customHeight="1">
      <c r="A261" s="156"/>
      <c r="B261" s="5" t="str">
        <f>②国語!B261</f>
        <v>7-16</v>
      </c>
      <c r="C261" s="33">
        <v>1</v>
      </c>
      <c r="D261" s="389"/>
      <c r="E261" s="326"/>
      <c r="F261" s="326"/>
      <c r="G261" s="326"/>
      <c r="H261" s="332"/>
      <c r="I261" s="389"/>
      <c r="J261" s="326"/>
      <c r="K261" s="326"/>
      <c r="L261" s="326"/>
      <c r="M261" s="332"/>
      <c r="N261" s="389"/>
      <c r="O261" s="326"/>
      <c r="P261" s="326"/>
      <c r="Q261" s="463"/>
      <c r="R261" s="515"/>
      <c r="S261" s="485"/>
      <c r="T261" s="486"/>
      <c r="U261" s="487"/>
      <c r="V261" s="487"/>
      <c r="W261" s="488"/>
      <c r="X261" s="489"/>
      <c r="Y261" s="487"/>
      <c r="Z261" s="577"/>
      <c r="AA261" s="486"/>
      <c r="AB261" s="521"/>
      <c r="AC261" s="485"/>
      <c r="AD261" s="527"/>
      <c r="AE261" s="527"/>
      <c r="AF261" s="326"/>
      <c r="AG261" s="320"/>
      <c r="AH261" s="533"/>
      <c r="AI261" s="326"/>
      <c r="AJ261" s="583"/>
      <c r="AK261" s="320"/>
      <c r="AL261" s="92"/>
      <c r="AM261" s="164">
        <f t="shared" si="12"/>
        <v>0</v>
      </c>
      <c r="AN261" s="317">
        <f t="shared" si="13"/>
        <v>0</v>
      </c>
      <c r="AO261" s="88">
        <f t="shared" si="14"/>
        <v>0</v>
      </c>
      <c r="AP261" s="152">
        <f t="shared" si="15"/>
        <v>0</v>
      </c>
      <c r="AR261" s="24"/>
      <c r="AS261" s="24"/>
    </row>
    <row r="262" spans="1:45" ht="12" customHeight="1">
      <c r="A262" s="153"/>
      <c r="B262" s="36" t="str">
        <f>②国語!B262</f>
        <v>7-17</v>
      </c>
      <c r="C262" s="38">
        <v>0</v>
      </c>
      <c r="D262" s="390"/>
      <c r="E262" s="327"/>
      <c r="F262" s="327"/>
      <c r="G262" s="327"/>
      <c r="H262" s="333"/>
      <c r="I262" s="390"/>
      <c r="J262" s="327"/>
      <c r="K262" s="327"/>
      <c r="L262" s="327"/>
      <c r="M262" s="333"/>
      <c r="N262" s="390"/>
      <c r="O262" s="327"/>
      <c r="P262" s="327"/>
      <c r="Q262" s="465"/>
      <c r="R262" s="516"/>
      <c r="S262" s="491"/>
      <c r="T262" s="492"/>
      <c r="U262" s="493"/>
      <c r="V262" s="493"/>
      <c r="W262" s="494"/>
      <c r="X262" s="495"/>
      <c r="Y262" s="493"/>
      <c r="Z262" s="578"/>
      <c r="AA262" s="492"/>
      <c r="AB262" s="522"/>
      <c r="AC262" s="491"/>
      <c r="AD262" s="528"/>
      <c r="AE262" s="528"/>
      <c r="AF262" s="327"/>
      <c r="AG262" s="321"/>
      <c r="AH262" s="534"/>
      <c r="AI262" s="327"/>
      <c r="AJ262" s="584"/>
      <c r="AK262" s="321"/>
      <c r="AL262" s="60"/>
      <c r="AM262" s="164">
        <f t="shared" si="12"/>
        <v>0</v>
      </c>
      <c r="AN262" s="317">
        <f t="shared" si="13"/>
        <v>0</v>
      </c>
      <c r="AO262" s="88">
        <f t="shared" si="14"/>
        <v>0</v>
      </c>
      <c r="AP262" s="152">
        <f t="shared" si="15"/>
        <v>0</v>
      </c>
      <c r="AR262" s="24"/>
      <c r="AS262" s="24"/>
    </row>
    <row r="263" spans="1:45" ht="12" customHeight="1">
      <c r="A263" s="153"/>
      <c r="B263" s="36" t="str">
        <f>②国語!B263</f>
        <v>7-18</v>
      </c>
      <c r="C263" s="38">
        <v>1</v>
      </c>
      <c r="D263" s="390"/>
      <c r="E263" s="327"/>
      <c r="F263" s="327"/>
      <c r="G263" s="327"/>
      <c r="H263" s="333"/>
      <c r="I263" s="390"/>
      <c r="J263" s="327"/>
      <c r="K263" s="327"/>
      <c r="L263" s="327"/>
      <c r="M263" s="333"/>
      <c r="N263" s="390"/>
      <c r="O263" s="327"/>
      <c r="P263" s="327"/>
      <c r="Q263" s="465"/>
      <c r="R263" s="516"/>
      <c r="S263" s="491"/>
      <c r="T263" s="492"/>
      <c r="U263" s="493"/>
      <c r="V263" s="493"/>
      <c r="W263" s="494"/>
      <c r="X263" s="495"/>
      <c r="Y263" s="493"/>
      <c r="Z263" s="578"/>
      <c r="AA263" s="492"/>
      <c r="AB263" s="522"/>
      <c r="AC263" s="491"/>
      <c r="AD263" s="528"/>
      <c r="AE263" s="528"/>
      <c r="AF263" s="327"/>
      <c r="AG263" s="321"/>
      <c r="AH263" s="534"/>
      <c r="AI263" s="327"/>
      <c r="AJ263" s="584"/>
      <c r="AK263" s="321"/>
      <c r="AL263" s="60"/>
      <c r="AM263" s="164">
        <f t="shared" ref="AM263:AM326" si="16">COUNTIF(D263:E263,1)*2+COUNTIF(F263:AK263,1)*3</f>
        <v>0</v>
      </c>
      <c r="AN263" s="317">
        <f t="shared" ref="AN263:AN326" si="17">COUNTIF(D263:E263,1)*2+COUNTIF(F263:P263,1)*3+COUNTIF(R263,1)*3+COUNTIF(U263:Z263,1)*3+COUNTIF(AF263,1)*3+COUNTIF(AI263,1)*3</f>
        <v>0</v>
      </c>
      <c r="AO263" s="88">
        <f t="shared" ref="AO263:AO326" si="18">COUNTIF(Q263,1)*3+COUNTIF(S263:T263,1)*3+COUNTIF(AA263:AE263,1)*3+COUNTIF(AG263:AH263,1)*3+COUNTIF(AJ263:AK263,1)*3</f>
        <v>0</v>
      </c>
      <c r="AP263" s="152">
        <f t="shared" ref="AP263:AP326" si="19">SUM(AN263:AO263)</f>
        <v>0</v>
      </c>
      <c r="AR263" s="24"/>
      <c r="AS263" s="24"/>
    </row>
    <row r="264" spans="1:45" ht="12" customHeight="1">
      <c r="A264" s="153"/>
      <c r="B264" s="36" t="str">
        <f>②国語!B264</f>
        <v>7-19</v>
      </c>
      <c r="C264" s="38">
        <v>0</v>
      </c>
      <c r="D264" s="390"/>
      <c r="E264" s="327"/>
      <c r="F264" s="327"/>
      <c r="G264" s="327"/>
      <c r="H264" s="333"/>
      <c r="I264" s="390"/>
      <c r="J264" s="327"/>
      <c r="K264" s="327"/>
      <c r="L264" s="327"/>
      <c r="M264" s="333"/>
      <c r="N264" s="390"/>
      <c r="O264" s="327"/>
      <c r="P264" s="327"/>
      <c r="Q264" s="465"/>
      <c r="R264" s="516"/>
      <c r="S264" s="491"/>
      <c r="T264" s="492"/>
      <c r="U264" s="493"/>
      <c r="V264" s="493"/>
      <c r="W264" s="494"/>
      <c r="X264" s="495"/>
      <c r="Y264" s="493"/>
      <c r="Z264" s="578"/>
      <c r="AA264" s="492"/>
      <c r="AB264" s="522"/>
      <c r="AC264" s="491"/>
      <c r="AD264" s="528"/>
      <c r="AE264" s="528"/>
      <c r="AF264" s="327"/>
      <c r="AG264" s="321"/>
      <c r="AH264" s="534"/>
      <c r="AI264" s="327"/>
      <c r="AJ264" s="584"/>
      <c r="AK264" s="321"/>
      <c r="AL264" s="60"/>
      <c r="AM264" s="164">
        <f t="shared" si="16"/>
        <v>0</v>
      </c>
      <c r="AN264" s="317">
        <f t="shared" si="17"/>
        <v>0</v>
      </c>
      <c r="AO264" s="88">
        <f t="shared" si="18"/>
        <v>0</v>
      </c>
      <c r="AP264" s="152">
        <f t="shared" si="19"/>
        <v>0</v>
      </c>
      <c r="AR264" s="24"/>
      <c r="AS264" s="24"/>
    </row>
    <row r="265" spans="1:45" ht="12" customHeight="1" thickBot="1">
      <c r="A265" s="157"/>
      <c r="B265" s="6" t="str">
        <f>②国語!B265</f>
        <v>7-20</v>
      </c>
      <c r="C265" s="34">
        <v>1</v>
      </c>
      <c r="D265" s="392"/>
      <c r="E265" s="329"/>
      <c r="F265" s="329"/>
      <c r="G265" s="329"/>
      <c r="H265" s="335"/>
      <c r="I265" s="392"/>
      <c r="J265" s="329"/>
      <c r="K265" s="329"/>
      <c r="L265" s="329"/>
      <c r="M265" s="335"/>
      <c r="N265" s="392"/>
      <c r="O265" s="329"/>
      <c r="P265" s="329"/>
      <c r="Q265" s="467"/>
      <c r="R265" s="518"/>
      <c r="S265" s="501"/>
      <c r="T265" s="502"/>
      <c r="U265" s="503"/>
      <c r="V265" s="503"/>
      <c r="W265" s="504"/>
      <c r="X265" s="505"/>
      <c r="Y265" s="503"/>
      <c r="Z265" s="580"/>
      <c r="AA265" s="502"/>
      <c r="AB265" s="524"/>
      <c r="AC265" s="501"/>
      <c r="AD265" s="530"/>
      <c r="AE265" s="530"/>
      <c r="AF265" s="329"/>
      <c r="AG265" s="323"/>
      <c r="AH265" s="536"/>
      <c r="AI265" s="329"/>
      <c r="AJ265" s="586"/>
      <c r="AK265" s="323"/>
      <c r="AL265" s="62"/>
      <c r="AM265" s="166">
        <f t="shared" si="16"/>
        <v>0</v>
      </c>
      <c r="AN265" s="319">
        <f t="shared" si="17"/>
        <v>0</v>
      </c>
      <c r="AO265" s="67">
        <f t="shared" si="18"/>
        <v>0</v>
      </c>
      <c r="AP265" s="158">
        <f t="shared" si="19"/>
        <v>0</v>
      </c>
      <c r="AR265" s="24"/>
      <c r="AS265" s="24"/>
    </row>
    <row r="266" spans="1:45" ht="12" customHeight="1">
      <c r="A266" s="159"/>
      <c r="B266" s="4" t="str">
        <f>②国語!B266</f>
        <v>7-21</v>
      </c>
      <c r="C266" s="86">
        <v>0</v>
      </c>
      <c r="D266" s="393"/>
      <c r="E266" s="330"/>
      <c r="F266" s="330"/>
      <c r="G266" s="330"/>
      <c r="H266" s="336"/>
      <c r="I266" s="393"/>
      <c r="J266" s="330"/>
      <c r="K266" s="330"/>
      <c r="L266" s="330"/>
      <c r="M266" s="336"/>
      <c r="N266" s="393"/>
      <c r="O266" s="330"/>
      <c r="P266" s="330"/>
      <c r="Q266" s="464"/>
      <c r="R266" s="519"/>
      <c r="S266" s="506"/>
      <c r="T266" s="490"/>
      <c r="U266" s="507"/>
      <c r="V266" s="507"/>
      <c r="W266" s="508"/>
      <c r="X266" s="509"/>
      <c r="Y266" s="507"/>
      <c r="Z266" s="581"/>
      <c r="AA266" s="490"/>
      <c r="AB266" s="525"/>
      <c r="AC266" s="506"/>
      <c r="AD266" s="531"/>
      <c r="AE266" s="531"/>
      <c r="AF266" s="330"/>
      <c r="AG266" s="324"/>
      <c r="AH266" s="537"/>
      <c r="AI266" s="330"/>
      <c r="AJ266" s="587"/>
      <c r="AK266" s="324"/>
      <c r="AL266" s="92"/>
      <c r="AM266" s="164">
        <f t="shared" si="16"/>
        <v>0</v>
      </c>
      <c r="AN266" s="317">
        <f t="shared" si="17"/>
        <v>0</v>
      </c>
      <c r="AO266" s="88">
        <f t="shared" si="18"/>
        <v>0</v>
      </c>
      <c r="AP266" s="152">
        <f t="shared" si="19"/>
        <v>0</v>
      </c>
      <c r="AR266" s="24"/>
      <c r="AS266" s="24"/>
    </row>
    <row r="267" spans="1:45" ht="12" customHeight="1">
      <c r="A267" s="153"/>
      <c r="B267" s="36" t="str">
        <f>②国語!B267</f>
        <v>7-22</v>
      </c>
      <c r="C267" s="38">
        <v>1</v>
      </c>
      <c r="D267" s="390"/>
      <c r="E267" s="327"/>
      <c r="F267" s="327"/>
      <c r="G267" s="327"/>
      <c r="H267" s="333"/>
      <c r="I267" s="390"/>
      <c r="J267" s="327"/>
      <c r="K267" s="327"/>
      <c r="L267" s="327"/>
      <c r="M267" s="333"/>
      <c r="N267" s="390"/>
      <c r="O267" s="327"/>
      <c r="P267" s="327"/>
      <c r="Q267" s="465"/>
      <c r="R267" s="516"/>
      <c r="S267" s="491"/>
      <c r="T267" s="492"/>
      <c r="U267" s="493"/>
      <c r="V267" s="493"/>
      <c r="W267" s="494"/>
      <c r="X267" s="495"/>
      <c r="Y267" s="493"/>
      <c r="Z267" s="578"/>
      <c r="AA267" s="492"/>
      <c r="AB267" s="522"/>
      <c r="AC267" s="491"/>
      <c r="AD267" s="528"/>
      <c r="AE267" s="528"/>
      <c r="AF267" s="327"/>
      <c r="AG267" s="321"/>
      <c r="AH267" s="534"/>
      <c r="AI267" s="327"/>
      <c r="AJ267" s="584"/>
      <c r="AK267" s="321"/>
      <c r="AL267" s="60"/>
      <c r="AM267" s="164">
        <f t="shared" si="16"/>
        <v>0</v>
      </c>
      <c r="AN267" s="317">
        <f t="shared" si="17"/>
        <v>0</v>
      </c>
      <c r="AO267" s="88">
        <f t="shared" si="18"/>
        <v>0</v>
      </c>
      <c r="AP267" s="152">
        <f t="shared" si="19"/>
        <v>0</v>
      </c>
      <c r="AR267" s="24"/>
      <c r="AS267" s="24"/>
    </row>
    <row r="268" spans="1:45" ht="12" customHeight="1">
      <c r="A268" s="153"/>
      <c r="B268" s="36" t="str">
        <f>②国語!B268</f>
        <v>7-23</v>
      </c>
      <c r="C268" s="38">
        <v>0</v>
      </c>
      <c r="D268" s="390"/>
      <c r="E268" s="327"/>
      <c r="F268" s="327"/>
      <c r="G268" s="327"/>
      <c r="H268" s="333"/>
      <c r="I268" s="390"/>
      <c r="J268" s="327"/>
      <c r="K268" s="327"/>
      <c r="L268" s="327"/>
      <c r="M268" s="333"/>
      <c r="N268" s="390"/>
      <c r="O268" s="327"/>
      <c r="P268" s="327"/>
      <c r="Q268" s="465"/>
      <c r="R268" s="516"/>
      <c r="S268" s="491"/>
      <c r="T268" s="492"/>
      <c r="U268" s="493"/>
      <c r="V268" s="493"/>
      <c r="W268" s="494"/>
      <c r="X268" s="495"/>
      <c r="Y268" s="493"/>
      <c r="Z268" s="578"/>
      <c r="AA268" s="492"/>
      <c r="AB268" s="522"/>
      <c r="AC268" s="491"/>
      <c r="AD268" s="528"/>
      <c r="AE268" s="528"/>
      <c r="AF268" s="327"/>
      <c r="AG268" s="321"/>
      <c r="AH268" s="534"/>
      <c r="AI268" s="327"/>
      <c r="AJ268" s="584"/>
      <c r="AK268" s="321"/>
      <c r="AL268" s="60"/>
      <c r="AM268" s="164">
        <f t="shared" si="16"/>
        <v>0</v>
      </c>
      <c r="AN268" s="317">
        <f t="shared" si="17"/>
        <v>0</v>
      </c>
      <c r="AO268" s="88">
        <f t="shared" si="18"/>
        <v>0</v>
      </c>
      <c r="AP268" s="152">
        <f t="shared" si="19"/>
        <v>0</v>
      </c>
      <c r="AR268" s="24"/>
      <c r="AS268" s="52"/>
    </row>
    <row r="269" spans="1:45" ht="12" customHeight="1">
      <c r="A269" s="153"/>
      <c r="B269" s="36" t="str">
        <f>②国語!B269</f>
        <v>7-24</v>
      </c>
      <c r="C269" s="38">
        <v>1</v>
      </c>
      <c r="D269" s="390"/>
      <c r="E269" s="327"/>
      <c r="F269" s="327"/>
      <c r="G269" s="327"/>
      <c r="H269" s="333"/>
      <c r="I269" s="390"/>
      <c r="J269" s="327"/>
      <c r="K269" s="327"/>
      <c r="L269" s="327"/>
      <c r="M269" s="333"/>
      <c r="N269" s="390"/>
      <c r="O269" s="327"/>
      <c r="P269" s="327"/>
      <c r="Q269" s="465"/>
      <c r="R269" s="516"/>
      <c r="S269" s="491"/>
      <c r="T269" s="492"/>
      <c r="U269" s="493"/>
      <c r="V269" s="493"/>
      <c r="W269" s="494"/>
      <c r="X269" s="495"/>
      <c r="Y269" s="493"/>
      <c r="Z269" s="578"/>
      <c r="AA269" s="492"/>
      <c r="AB269" s="522"/>
      <c r="AC269" s="491"/>
      <c r="AD269" s="528"/>
      <c r="AE269" s="528"/>
      <c r="AF269" s="327"/>
      <c r="AG269" s="321"/>
      <c r="AH269" s="534"/>
      <c r="AI269" s="327"/>
      <c r="AJ269" s="584"/>
      <c r="AK269" s="321"/>
      <c r="AL269" s="60"/>
      <c r="AM269" s="164">
        <f t="shared" si="16"/>
        <v>0</v>
      </c>
      <c r="AN269" s="317">
        <f t="shared" si="17"/>
        <v>0</v>
      </c>
      <c r="AO269" s="88">
        <f t="shared" si="18"/>
        <v>0</v>
      </c>
      <c r="AP269" s="152">
        <f t="shared" si="19"/>
        <v>0</v>
      </c>
      <c r="AR269" s="3"/>
      <c r="AS269" s="3"/>
    </row>
    <row r="270" spans="1:45" ht="12" customHeight="1" thickBot="1">
      <c r="A270" s="154"/>
      <c r="B270" s="37" t="str">
        <f>②国語!B270</f>
        <v>7-25</v>
      </c>
      <c r="C270" s="46">
        <v>0</v>
      </c>
      <c r="D270" s="391"/>
      <c r="E270" s="328"/>
      <c r="F270" s="328"/>
      <c r="G270" s="328"/>
      <c r="H270" s="334"/>
      <c r="I270" s="391"/>
      <c r="J270" s="328"/>
      <c r="K270" s="328"/>
      <c r="L270" s="328"/>
      <c r="M270" s="334"/>
      <c r="N270" s="391"/>
      <c r="O270" s="328"/>
      <c r="P270" s="328"/>
      <c r="Q270" s="466"/>
      <c r="R270" s="517"/>
      <c r="S270" s="496"/>
      <c r="T270" s="497"/>
      <c r="U270" s="498"/>
      <c r="V270" s="498"/>
      <c r="W270" s="499"/>
      <c r="X270" s="500"/>
      <c r="Y270" s="498"/>
      <c r="Z270" s="579"/>
      <c r="AA270" s="497"/>
      <c r="AB270" s="523"/>
      <c r="AC270" s="496"/>
      <c r="AD270" s="529"/>
      <c r="AE270" s="529"/>
      <c r="AF270" s="328"/>
      <c r="AG270" s="322"/>
      <c r="AH270" s="535"/>
      <c r="AI270" s="328"/>
      <c r="AJ270" s="585"/>
      <c r="AK270" s="322"/>
      <c r="AL270" s="61"/>
      <c r="AM270" s="165">
        <f t="shared" si="16"/>
        <v>0</v>
      </c>
      <c r="AN270" s="318">
        <f t="shared" si="17"/>
        <v>0</v>
      </c>
      <c r="AO270" s="69">
        <f t="shared" si="18"/>
        <v>0</v>
      </c>
      <c r="AP270" s="155">
        <f t="shared" si="19"/>
        <v>0</v>
      </c>
    </row>
    <row r="271" spans="1:45" ht="12" customHeight="1">
      <c r="A271" s="156"/>
      <c r="B271" s="5" t="str">
        <f>②国語!B271</f>
        <v>7-26</v>
      </c>
      <c r="C271" s="33">
        <v>1</v>
      </c>
      <c r="D271" s="389"/>
      <c r="E271" s="326"/>
      <c r="F271" s="326"/>
      <c r="G271" s="326"/>
      <c r="H271" s="332"/>
      <c r="I271" s="389"/>
      <c r="J271" s="326"/>
      <c r="K271" s="326"/>
      <c r="L271" s="326"/>
      <c r="M271" s="332"/>
      <c r="N271" s="389"/>
      <c r="O271" s="326"/>
      <c r="P271" s="326"/>
      <c r="Q271" s="463"/>
      <c r="R271" s="515"/>
      <c r="S271" s="485"/>
      <c r="T271" s="486"/>
      <c r="U271" s="487"/>
      <c r="V271" s="487"/>
      <c r="W271" s="488"/>
      <c r="X271" s="489"/>
      <c r="Y271" s="487"/>
      <c r="Z271" s="577"/>
      <c r="AA271" s="486"/>
      <c r="AB271" s="521"/>
      <c r="AC271" s="485"/>
      <c r="AD271" s="527"/>
      <c r="AE271" s="527"/>
      <c r="AF271" s="326"/>
      <c r="AG271" s="320"/>
      <c r="AH271" s="533"/>
      <c r="AI271" s="326"/>
      <c r="AJ271" s="583"/>
      <c r="AK271" s="320"/>
      <c r="AL271" s="92"/>
      <c r="AM271" s="164">
        <f t="shared" si="16"/>
        <v>0</v>
      </c>
      <c r="AN271" s="317">
        <f t="shared" si="17"/>
        <v>0</v>
      </c>
      <c r="AO271" s="88">
        <f t="shared" si="18"/>
        <v>0</v>
      </c>
      <c r="AP271" s="152">
        <f t="shared" si="19"/>
        <v>0</v>
      </c>
      <c r="AR271" s="3"/>
    </row>
    <row r="272" spans="1:45" ht="12" customHeight="1">
      <c r="A272" s="153"/>
      <c r="B272" s="36" t="str">
        <f>②国語!B272</f>
        <v>7-27</v>
      </c>
      <c r="C272" s="38">
        <v>0</v>
      </c>
      <c r="D272" s="390"/>
      <c r="E272" s="327"/>
      <c r="F272" s="327"/>
      <c r="G272" s="327"/>
      <c r="H272" s="333"/>
      <c r="I272" s="390"/>
      <c r="J272" s="327"/>
      <c r="K272" s="327"/>
      <c r="L272" s="327"/>
      <c r="M272" s="333"/>
      <c r="N272" s="390"/>
      <c r="O272" s="327"/>
      <c r="P272" s="327"/>
      <c r="Q272" s="465"/>
      <c r="R272" s="516"/>
      <c r="S272" s="491"/>
      <c r="T272" s="492"/>
      <c r="U272" s="493"/>
      <c r="V272" s="493"/>
      <c r="W272" s="494"/>
      <c r="X272" s="495"/>
      <c r="Y272" s="493"/>
      <c r="Z272" s="578"/>
      <c r="AA272" s="492"/>
      <c r="AB272" s="522"/>
      <c r="AC272" s="491"/>
      <c r="AD272" s="528"/>
      <c r="AE272" s="528"/>
      <c r="AF272" s="327"/>
      <c r="AG272" s="321"/>
      <c r="AH272" s="534"/>
      <c r="AI272" s="327"/>
      <c r="AJ272" s="584"/>
      <c r="AK272" s="321"/>
      <c r="AL272" s="60"/>
      <c r="AM272" s="164">
        <f t="shared" si="16"/>
        <v>0</v>
      </c>
      <c r="AN272" s="317">
        <f t="shared" si="17"/>
        <v>0</v>
      </c>
      <c r="AO272" s="88">
        <f t="shared" si="18"/>
        <v>0</v>
      </c>
      <c r="AP272" s="152">
        <f t="shared" si="19"/>
        <v>0</v>
      </c>
      <c r="AR272" s="7"/>
      <c r="AS272" s="7"/>
    </row>
    <row r="273" spans="1:45" ht="12" customHeight="1">
      <c r="A273" s="153"/>
      <c r="B273" s="36" t="str">
        <f>②国語!B273</f>
        <v>7-28</v>
      </c>
      <c r="C273" s="38">
        <v>1</v>
      </c>
      <c r="D273" s="390"/>
      <c r="E273" s="327"/>
      <c r="F273" s="327"/>
      <c r="G273" s="327"/>
      <c r="H273" s="333"/>
      <c r="I273" s="390"/>
      <c r="J273" s="327"/>
      <c r="K273" s="327"/>
      <c r="L273" s="327"/>
      <c r="M273" s="333"/>
      <c r="N273" s="390"/>
      <c r="O273" s="327"/>
      <c r="P273" s="327"/>
      <c r="Q273" s="465"/>
      <c r="R273" s="516"/>
      <c r="S273" s="491"/>
      <c r="T273" s="492"/>
      <c r="U273" s="493"/>
      <c r="V273" s="493"/>
      <c r="W273" s="494"/>
      <c r="X273" s="495"/>
      <c r="Y273" s="493"/>
      <c r="Z273" s="578"/>
      <c r="AA273" s="492"/>
      <c r="AB273" s="522"/>
      <c r="AC273" s="491"/>
      <c r="AD273" s="528"/>
      <c r="AE273" s="528"/>
      <c r="AF273" s="327"/>
      <c r="AG273" s="321"/>
      <c r="AH273" s="534"/>
      <c r="AI273" s="327"/>
      <c r="AJ273" s="584"/>
      <c r="AK273" s="321"/>
      <c r="AL273" s="60"/>
      <c r="AM273" s="164">
        <f t="shared" si="16"/>
        <v>0</v>
      </c>
      <c r="AN273" s="317">
        <f t="shared" si="17"/>
        <v>0</v>
      </c>
      <c r="AO273" s="88">
        <f t="shared" si="18"/>
        <v>0</v>
      </c>
      <c r="AP273" s="152">
        <f t="shared" si="19"/>
        <v>0</v>
      </c>
      <c r="AR273" s="7"/>
      <c r="AS273" s="7"/>
    </row>
    <row r="274" spans="1:45" ht="12" customHeight="1">
      <c r="A274" s="153"/>
      <c r="B274" s="36" t="str">
        <f>②国語!B274</f>
        <v>7-29</v>
      </c>
      <c r="C274" s="38">
        <v>0</v>
      </c>
      <c r="D274" s="390"/>
      <c r="E274" s="327"/>
      <c r="F274" s="327"/>
      <c r="G274" s="327"/>
      <c r="H274" s="333"/>
      <c r="I274" s="390"/>
      <c r="J274" s="327"/>
      <c r="K274" s="327"/>
      <c r="L274" s="327"/>
      <c r="M274" s="333"/>
      <c r="N274" s="390"/>
      <c r="O274" s="327"/>
      <c r="P274" s="327"/>
      <c r="Q274" s="465"/>
      <c r="R274" s="516"/>
      <c r="S274" s="491"/>
      <c r="T274" s="492"/>
      <c r="U274" s="493"/>
      <c r="V274" s="493"/>
      <c r="W274" s="494"/>
      <c r="X274" s="495"/>
      <c r="Y274" s="493"/>
      <c r="Z274" s="578"/>
      <c r="AA274" s="492"/>
      <c r="AB274" s="522"/>
      <c r="AC274" s="491"/>
      <c r="AD274" s="528"/>
      <c r="AE274" s="528"/>
      <c r="AF274" s="327"/>
      <c r="AG274" s="321"/>
      <c r="AH274" s="534"/>
      <c r="AI274" s="327"/>
      <c r="AJ274" s="584"/>
      <c r="AK274" s="321"/>
      <c r="AL274" s="60"/>
      <c r="AM274" s="164">
        <f t="shared" si="16"/>
        <v>0</v>
      </c>
      <c r="AN274" s="317">
        <f t="shared" si="17"/>
        <v>0</v>
      </c>
      <c r="AO274" s="88">
        <f t="shared" si="18"/>
        <v>0</v>
      </c>
      <c r="AP274" s="152">
        <f t="shared" si="19"/>
        <v>0</v>
      </c>
      <c r="AR274" s="7"/>
      <c r="AS274" s="7"/>
    </row>
    <row r="275" spans="1:45" ht="12" customHeight="1" thickBot="1">
      <c r="A275" s="157"/>
      <c r="B275" s="6" t="str">
        <f>②国語!B275</f>
        <v>7-30</v>
      </c>
      <c r="C275" s="34">
        <v>1</v>
      </c>
      <c r="D275" s="392"/>
      <c r="E275" s="329"/>
      <c r="F275" s="329"/>
      <c r="G275" s="329"/>
      <c r="H275" s="335"/>
      <c r="I275" s="392"/>
      <c r="J275" s="329"/>
      <c r="K275" s="329"/>
      <c r="L275" s="329"/>
      <c r="M275" s="335"/>
      <c r="N275" s="392"/>
      <c r="O275" s="329"/>
      <c r="P275" s="329"/>
      <c r="Q275" s="467"/>
      <c r="R275" s="518"/>
      <c r="S275" s="501"/>
      <c r="T275" s="502"/>
      <c r="U275" s="503"/>
      <c r="V275" s="503"/>
      <c r="W275" s="504"/>
      <c r="X275" s="505"/>
      <c r="Y275" s="503"/>
      <c r="Z275" s="580"/>
      <c r="AA275" s="502"/>
      <c r="AB275" s="524"/>
      <c r="AC275" s="501"/>
      <c r="AD275" s="530"/>
      <c r="AE275" s="530"/>
      <c r="AF275" s="329"/>
      <c r="AG275" s="323"/>
      <c r="AH275" s="536"/>
      <c r="AI275" s="329"/>
      <c r="AJ275" s="586"/>
      <c r="AK275" s="323"/>
      <c r="AL275" s="62"/>
      <c r="AM275" s="166">
        <f t="shared" si="16"/>
        <v>0</v>
      </c>
      <c r="AN275" s="319">
        <f t="shared" si="17"/>
        <v>0</v>
      </c>
      <c r="AO275" s="67">
        <f t="shared" si="18"/>
        <v>0</v>
      </c>
      <c r="AP275" s="158">
        <f t="shared" si="19"/>
        <v>0</v>
      </c>
    </row>
    <row r="276" spans="1:45" ht="12" customHeight="1">
      <c r="A276" s="159"/>
      <c r="B276" s="4" t="str">
        <f>②国語!B276</f>
        <v>7-31</v>
      </c>
      <c r="C276" s="160">
        <v>0</v>
      </c>
      <c r="D276" s="393"/>
      <c r="E276" s="330"/>
      <c r="F276" s="330"/>
      <c r="G276" s="330"/>
      <c r="H276" s="336"/>
      <c r="I276" s="393"/>
      <c r="J276" s="330"/>
      <c r="K276" s="330"/>
      <c r="L276" s="330"/>
      <c r="M276" s="336"/>
      <c r="N276" s="393"/>
      <c r="O276" s="330"/>
      <c r="P276" s="330"/>
      <c r="Q276" s="464"/>
      <c r="R276" s="519"/>
      <c r="S276" s="506"/>
      <c r="T276" s="490"/>
      <c r="U276" s="507"/>
      <c r="V276" s="507"/>
      <c r="W276" s="508"/>
      <c r="X276" s="509"/>
      <c r="Y276" s="507"/>
      <c r="Z276" s="581"/>
      <c r="AA276" s="490"/>
      <c r="AB276" s="525"/>
      <c r="AC276" s="506"/>
      <c r="AD276" s="531"/>
      <c r="AE276" s="531"/>
      <c r="AF276" s="330"/>
      <c r="AG276" s="324"/>
      <c r="AH276" s="537"/>
      <c r="AI276" s="330"/>
      <c r="AJ276" s="587"/>
      <c r="AK276" s="324"/>
      <c r="AL276" s="175"/>
      <c r="AM276" s="164">
        <f t="shared" si="16"/>
        <v>0</v>
      </c>
      <c r="AN276" s="317">
        <f t="shared" si="17"/>
        <v>0</v>
      </c>
      <c r="AO276" s="88">
        <f t="shared" si="18"/>
        <v>0</v>
      </c>
      <c r="AP276" s="152">
        <f t="shared" si="19"/>
        <v>0</v>
      </c>
    </row>
    <row r="277" spans="1:45" ht="12" customHeight="1">
      <c r="A277" s="153"/>
      <c r="B277" s="36" t="str">
        <f>②国語!B277</f>
        <v>7-32</v>
      </c>
      <c r="C277" s="38">
        <v>1</v>
      </c>
      <c r="D277" s="390"/>
      <c r="E277" s="327"/>
      <c r="F277" s="327"/>
      <c r="G277" s="327"/>
      <c r="H277" s="333"/>
      <c r="I277" s="390"/>
      <c r="J277" s="327"/>
      <c r="K277" s="327"/>
      <c r="L277" s="327"/>
      <c r="M277" s="333"/>
      <c r="N277" s="390"/>
      <c r="O277" s="327"/>
      <c r="P277" s="327"/>
      <c r="Q277" s="465"/>
      <c r="R277" s="516"/>
      <c r="S277" s="491"/>
      <c r="T277" s="492"/>
      <c r="U277" s="493"/>
      <c r="V277" s="493"/>
      <c r="W277" s="494"/>
      <c r="X277" s="495"/>
      <c r="Y277" s="493"/>
      <c r="Z277" s="578"/>
      <c r="AA277" s="492"/>
      <c r="AB277" s="522"/>
      <c r="AC277" s="491"/>
      <c r="AD277" s="528"/>
      <c r="AE277" s="528"/>
      <c r="AF277" s="327"/>
      <c r="AG277" s="321"/>
      <c r="AH277" s="534"/>
      <c r="AI277" s="327"/>
      <c r="AJ277" s="584"/>
      <c r="AK277" s="321"/>
      <c r="AL277" s="60"/>
      <c r="AM277" s="164">
        <f t="shared" si="16"/>
        <v>0</v>
      </c>
      <c r="AN277" s="317">
        <f t="shared" si="17"/>
        <v>0</v>
      </c>
      <c r="AO277" s="88">
        <f t="shared" si="18"/>
        <v>0</v>
      </c>
      <c r="AP277" s="152">
        <f t="shared" si="19"/>
        <v>0</v>
      </c>
    </row>
    <row r="278" spans="1:45" ht="12" customHeight="1">
      <c r="A278" s="153"/>
      <c r="B278" s="36" t="str">
        <f>②国語!B278</f>
        <v>7-33</v>
      </c>
      <c r="C278" s="38">
        <v>0</v>
      </c>
      <c r="D278" s="390"/>
      <c r="E278" s="327"/>
      <c r="F278" s="327"/>
      <c r="G278" s="327"/>
      <c r="H278" s="333"/>
      <c r="I278" s="390"/>
      <c r="J278" s="327"/>
      <c r="K278" s="327"/>
      <c r="L278" s="327"/>
      <c r="M278" s="333"/>
      <c r="N278" s="390"/>
      <c r="O278" s="327"/>
      <c r="P278" s="327"/>
      <c r="Q278" s="465"/>
      <c r="R278" s="516"/>
      <c r="S278" s="491"/>
      <c r="T278" s="492"/>
      <c r="U278" s="493"/>
      <c r="V278" s="493"/>
      <c r="W278" s="494"/>
      <c r="X278" s="495"/>
      <c r="Y278" s="493"/>
      <c r="Z278" s="578"/>
      <c r="AA278" s="492"/>
      <c r="AB278" s="522"/>
      <c r="AC278" s="491"/>
      <c r="AD278" s="528"/>
      <c r="AE278" s="528"/>
      <c r="AF278" s="327"/>
      <c r="AG278" s="321"/>
      <c r="AH278" s="534"/>
      <c r="AI278" s="327"/>
      <c r="AJ278" s="584"/>
      <c r="AK278" s="321"/>
      <c r="AL278" s="60"/>
      <c r="AM278" s="164">
        <f t="shared" si="16"/>
        <v>0</v>
      </c>
      <c r="AN278" s="317">
        <f t="shared" si="17"/>
        <v>0</v>
      </c>
      <c r="AO278" s="88">
        <f t="shared" si="18"/>
        <v>0</v>
      </c>
      <c r="AP278" s="152">
        <f t="shared" si="19"/>
        <v>0</v>
      </c>
    </row>
    <row r="279" spans="1:45" ht="12" customHeight="1">
      <c r="A279" s="153"/>
      <c r="B279" s="36" t="str">
        <f>②国語!B279</f>
        <v>7-34</v>
      </c>
      <c r="C279" s="38">
        <v>1</v>
      </c>
      <c r="D279" s="390"/>
      <c r="E279" s="327"/>
      <c r="F279" s="327"/>
      <c r="G279" s="327"/>
      <c r="H279" s="333"/>
      <c r="I279" s="390"/>
      <c r="J279" s="327"/>
      <c r="K279" s="327"/>
      <c r="L279" s="327"/>
      <c r="M279" s="333"/>
      <c r="N279" s="390"/>
      <c r="O279" s="327"/>
      <c r="P279" s="327"/>
      <c r="Q279" s="465"/>
      <c r="R279" s="516"/>
      <c r="S279" s="491"/>
      <c r="T279" s="492"/>
      <c r="U279" s="493"/>
      <c r="V279" s="493"/>
      <c r="W279" s="494"/>
      <c r="X279" s="495"/>
      <c r="Y279" s="493"/>
      <c r="Z279" s="578"/>
      <c r="AA279" s="492"/>
      <c r="AB279" s="522"/>
      <c r="AC279" s="491"/>
      <c r="AD279" s="528"/>
      <c r="AE279" s="528"/>
      <c r="AF279" s="327"/>
      <c r="AG279" s="321"/>
      <c r="AH279" s="534"/>
      <c r="AI279" s="327"/>
      <c r="AJ279" s="584"/>
      <c r="AK279" s="321"/>
      <c r="AL279" s="60"/>
      <c r="AM279" s="164">
        <f t="shared" si="16"/>
        <v>0</v>
      </c>
      <c r="AN279" s="317">
        <f t="shared" si="17"/>
        <v>0</v>
      </c>
      <c r="AO279" s="88">
        <f t="shared" si="18"/>
        <v>0</v>
      </c>
      <c r="AP279" s="152">
        <f t="shared" si="19"/>
        <v>0</v>
      </c>
    </row>
    <row r="280" spans="1:45" ht="12" customHeight="1" thickBot="1">
      <c r="A280" s="154"/>
      <c r="B280" s="37" t="str">
        <f>②国語!B280</f>
        <v>7-35</v>
      </c>
      <c r="C280" s="46">
        <v>0</v>
      </c>
      <c r="D280" s="391"/>
      <c r="E280" s="328"/>
      <c r="F280" s="328"/>
      <c r="G280" s="328"/>
      <c r="H280" s="334"/>
      <c r="I280" s="391"/>
      <c r="J280" s="328"/>
      <c r="K280" s="328"/>
      <c r="L280" s="328"/>
      <c r="M280" s="334"/>
      <c r="N280" s="391"/>
      <c r="O280" s="328"/>
      <c r="P280" s="328"/>
      <c r="Q280" s="466"/>
      <c r="R280" s="517"/>
      <c r="S280" s="496"/>
      <c r="T280" s="497"/>
      <c r="U280" s="498"/>
      <c r="V280" s="498"/>
      <c r="W280" s="499"/>
      <c r="X280" s="500"/>
      <c r="Y280" s="498"/>
      <c r="Z280" s="579"/>
      <c r="AA280" s="497"/>
      <c r="AB280" s="523"/>
      <c r="AC280" s="496"/>
      <c r="AD280" s="529"/>
      <c r="AE280" s="529"/>
      <c r="AF280" s="328"/>
      <c r="AG280" s="322"/>
      <c r="AH280" s="535"/>
      <c r="AI280" s="328"/>
      <c r="AJ280" s="585"/>
      <c r="AK280" s="322"/>
      <c r="AL280" s="61"/>
      <c r="AM280" s="165">
        <f t="shared" si="16"/>
        <v>0</v>
      </c>
      <c r="AN280" s="318">
        <f t="shared" si="17"/>
        <v>0</v>
      </c>
      <c r="AO280" s="69">
        <f t="shared" si="18"/>
        <v>0</v>
      </c>
      <c r="AP280" s="155">
        <f t="shared" si="19"/>
        <v>0</v>
      </c>
    </row>
    <row r="281" spans="1:45" ht="12" customHeight="1">
      <c r="A281" s="156"/>
      <c r="B281" s="5" t="str">
        <f>②国語!B281</f>
        <v>7-36</v>
      </c>
      <c r="C281" s="33">
        <v>1</v>
      </c>
      <c r="D281" s="389"/>
      <c r="E281" s="326"/>
      <c r="F281" s="326"/>
      <c r="G281" s="326"/>
      <c r="H281" s="332"/>
      <c r="I281" s="389"/>
      <c r="J281" s="326"/>
      <c r="K281" s="326"/>
      <c r="L281" s="326"/>
      <c r="M281" s="332"/>
      <c r="N281" s="389"/>
      <c r="O281" s="326"/>
      <c r="P281" s="326"/>
      <c r="Q281" s="463"/>
      <c r="R281" s="515"/>
      <c r="S281" s="485"/>
      <c r="T281" s="486"/>
      <c r="U281" s="487"/>
      <c r="V281" s="487"/>
      <c r="W281" s="488"/>
      <c r="X281" s="489"/>
      <c r="Y281" s="487"/>
      <c r="Z281" s="577"/>
      <c r="AA281" s="486"/>
      <c r="AB281" s="521"/>
      <c r="AC281" s="485"/>
      <c r="AD281" s="527"/>
      <c r="AE281" s="527"/>
      <c r="AF281" s="326"/>
      <c r="AG281" s="320"/>
      <c r="AH281" s="533"/>
      <c r="AI281" s="326"/>
      <c r="AJ281" s="583"/>
      <c r="AK281" s="320"/>
      <c r="AL281" s="92"/>
      <c r="AM281" s="164">
        <f t="shared" si="16"/>
        <v>0</v>
      </c>
      <c r="AN281" s="317">
        <f t="shared" si="17"/>
        <v>0</v>
      </c>
      <c r="AO281" s="88">
        <f t="shared" si="18"/>
        <v>0</v>
      </c>
      <c r="AP281" s="152">
        <f t="shared" si="19"/>
        <v>0</v>
      </c>
    </row>
    <row r="282" spans="1:45" ht="12" customHeight="1">
      <c r="A282" s="153"/>
      <c r="B282" s="36" t="str">
        <f>②国語!B282</f>
        <v>7-37</v>
      </c>
      <c r="C282" s="38">
        <v>0</v>
      </c>
      <c r="D282" s="390"/>
      <c r="E282" s="327"/>
      <c r="F282" s="327"/>
      <c r="G282" s="327"/>
      <c r="H282" s="333"/>
      <c r="I282" s="390"/>
      <c r="J282" s="327"/>
      <c r="K282" s="327"/>
      <c r="L282" s="327"/>
      <c r="M282" s="333"/>
      <c r="N282" s="390"/>
      <c r="O282" s="327"/>
      <c r="P282" s="327"/>
      <c r="Q282" s="465"/>
      <c r="R282" s="516"/>
      <c r="S282" s="491"/>
      <c r="T282" s="492"/>
      <c r="U282" s="493"/>
      <c r="V282" s="493"/>
      <c r="W282" s="494"/>
      <c r="X282" s="495"/>
      <c r="Y282" s="493"/>
      <c r="Z282" s="578"/>
      <c r="AA282" s="492"/>
      <c r="AB282" s="522"/>
      <c r="AC282" s="491"/>
      <c r="AD282" s="528"/>
      <c r="AE282" s="528"/>
      <c r="AF282" s="327"/>
      <c r="AG282" s="321"/>
      <c r="AH282" s="534"/>
      <c r="AI282" s="327"/>
      <c r="AJ282" s="584"/>
      <c r="AK282" s="321"/>
      <c r="AL282" s="60"/>
      <c r="AM282" s="164">
        <f t="shared" si="16"/>
        <v>0</v>
      </c>
      <c r="AN282" s="317">
        <f t="shared" si="17"/>
        <v>0</v>
      </c>
      <c r="AO282" s="88">
        <f t="shared" si="18"/>
        <v>0</v>
      </c>
      <c r="AP282" s="152">
        <f t="shared" si="19"/>
        <v>0</v>
      </c>
    </row>
    <row r="283" spans="1:45" ht="12" customHeight="1">
      <c r="A283" s="153"/>
      <c r="B283" s="36" t="str">
        <f>②国語!B283</f>
        <v>7-38</v>
      </c>
      <c r="C283" s="38">
        <v>1</v>
      </c>
      <c r="D283" s="390"/>
      <c r="E283" s="327"/>
      <c r="F283" s="327"/>
      <c r="G283" s="327"/>
      <c r="H283" s="333"/>
      <c r="I283" s="390"/>
      <c r="J283" s="327"/>
      <c r="K283" s="327"/>
      <c r="L283" s="327"/>
      <c r="M283" s="333"/>
      <c r="N283" s="390"/>
      <c r="O283" s="327"/>
      <c r="P283" s="327"/>
      <c r="Q283" s="465"/>
      <c r="R283" s="516"/>
      <c r="S283" s="491"/>
      <c r="T283" s="492"/>
      <c r="U283" s="493"/>
      <c r="V283" s="493"/>
      <c r="W283" s="494"/>
      <c r="X283" s="495"/>
      <c r="Y283" s="493"/>
      <c r="Z283" s="578"/>
      <c r="AA283" s="492"/>
      <c r="AB283" s="522"/>
      <c r="AC283" s="491"/>
      <c r="AD283" s="528"/>
      <c r="AE283" s="528"/>
      <c r="AF283" s="327"/>
      <c r="AG283" s="321"/>
      <c r="AH283" s="534"/>
      <c r="AI283" s="327"/>
      <c r="AJ283" s="584"/>
      <c r="AK283" s="321"/>
      <c r="AL283" s="60"/>
      <c r="AM283" s="164">
        <f t="shared" si="16"/>
        <v>0</v>
      </c>
      <c r="AN283" s="317">
        <f t="shared" si="17"/>
        <v>0</v>
      </c>
      <c r="AO283" s="88">
        <f t="shared" si="18"/>
        <v>0</v>
      </c>
      <c r="AP283" s="152">
        <f t="shared" si="19"/>
        <v>0</v>
      </c>
    </row>
    <row r="284" spans="1:45" ht="12" customHeight="1">
      <c r="A284" s="153"/>
      <c r="B284" s="36" t="str">
        <f>②国語!B284</f>
        <v>7-39</v>
      </c>
      <c r="C284" s="38">
        <v>0</v>
      </c>
      <c r="D284" s="390"/>
      <c r="E284" s="327"/>
      <c r="F284" s="327"/>
      <c r="G284" s="327"/>
      <c r="H284" s="333"/>
      <c r="I284" s="390"/>
      <c r="J284" s="327"/>
      <c r="K284" s="327"/>
      <c r="L284" s="327"/>
      <c r="M284" s="333"/>
      <c r="N284" s="390"/>
      <c r="O284" s="327"/>
      <c r="P284" s="327"/>
      <c r="Q284" s="465"/>
      <c r="R284" s="516"/>
      <c r="S284" s="491"/>
      <c r="T284" s="492"/>
      <c r="U284" s="493"/>
      <c r="V284" s="493"/>
      <c r="W284" s="494"/>
      <c r="X284" s="495"/>
      <c r="Y284" s="493"/>
      <c r="Z284" s="578"/>
      <c r="AA284" s="492"/>
      <c r="AB284" s="522"/>
      <c r="AC284" s="491"/>
      <c r="AD284" s="528"/>
      <c r="AE284" s="528"/>
      <c r="AF284" s="327"/>
      <c r="AG284" s="321"/>
      <c r="AH284" s="534"/>
      <c r="AI284" s="327"/>
      <c r="AJ284" s="584"/>
      <c r="AK284" s="321"/>
      <c r="AL284" s="60"/>
      <c r="AM284" s="164">
        <f t="shared" si="16"/>
        <v>0</v>
      </c>
      <c r="AN284" s="317">
        <f t="shared" si="17"/>
        <v>0</v>
      </c>
      <c r="AO284" s="88">
        <f t="shared" si="18"/>
        <v>0</v>
      </c>
      <c r="AP284" s="152">
        <f t="shared" si="19"/>
        <v>0</v>
      </c>
    </row>
    <row r="285" spans="1:45" ht="12" customHeight="1" thickBot="1">
      <c r="A285" s="157"/>
      <c r="B285" s="6" t="str">
        <f>②国語!B285</f>
        <v>7-40</v>
      </c>
      <c r="C285" s="34">
        <v>1</v>
      </c>
      <c r="D285" s="394"/>
      <c r="E285" s="331"/>
      <c r="F285" s="331"/>
      <c r="G285" s="331"/>
      <c r="H285" s="337"/>
      <c r="I285" s="394"/>
      <c r="J285" s="331"/>
      <c r="K285" s="331"/>
      <c r="L285" s="331"/>
      <c r="M285" s="337"/>
      <c r="N285" s="394"/>
      <c r="O285" s="331"/>
      <c r="P285" s="331"/>
      <c r="Q285" s="468"/>
      <c r="R285" s="520"/>
      <c r="S285" s="510"/>
      <c r="T285" s="511"/>
      <c r="U285" s="512"/>
      <c r="V285" s="512"/>
      <c r="W285" s="513"/>
      <c r="X285" s="514"/>
      <c r="Y285" s="512"/>
      <c r="Z285" s="582"/>
      <c r="AA285" s="511"/>
      <c r="AB285" s="526"/>
      <c r="AC285" s="510"/>
      <c r="AD285" s="532"/>
      <c r="AE285" s="532"/>
      <c r="AF285" s="331"/>
      <c r="AG285" s="325"/>
      <c r="AH285" s="538"/>
      <c r="AI285" s="331"/>
      <c r="AJ285" s="588"/>
      <c r="AK285" s="325"/>
      <c r="AL285" s="62"/>
      <c r="AM285" s="166">
        <f t="shared" si="16"/>
        <v>0</v>
      </c>
      <c r="AN285" s="319">
        <f t="shared" si="17"/>
        <v>0</v>
      </c>
      <c r="AO285" s="67">
        <f t="shared" si="18"/>
        <v>0</v>
      </c>
      <c r="AP285" s="158">
        <f t="shared" si="19"/>
        <v>0</v>
      </c>
    </row>
    <row r="286" spans="1:45" ht="12" customHeight="1">
      <c r="A286" s="151"/>
      <c r="B286" s="89" t="str">
        <f>②国語!B286</f>
        <v>8-01</v>
      </c>
      <c r="C286" s="86">
        <v>0</v>
      </c>
      <c r="D286" s="389"/>
      <c r="E286" s="326"/>
      <c r="F286" s="326"/>
      <c r="G286" s="326"/>
      <c r="H286" s="332"/>
      <c r="I286" s="389"/>
      <c r="J286" s="326"/>
      <c r="K286" s="326"/>
      <c r="L286" s="326"/>
      <c r="M286" s="332"/>
      <c r="N286" s="389"/>
      <c r="O286" s="326"/>
      <c r="P286" s="326"/>
      <c r="Q286" s="463"/>
      <c r="R286" s="515"/>
      <c r="S286" s="485"/>
      <c r="T286" s="486"/>
      <c r="U286" s="487"/>
      <c r="V286" s="487"/>
      <c r="W286" s="488"/>
      <c r="X286" s="489"/>
      <c r="Y286" s="487"/>
      <c r="Z286" s="577"/>
      <c r="AA286" s="490"/>
      <c r="AB286" s="521"/>
      <c r="AC286" s="485"/>
      <c r="AD286" s="527"/>
      <c r="AE286" s="527"/>
      <c r="AF286" s="326"/>
      <c r="AG286" s="320"/>
      <c r="AH286" s="533"/>
      <c r="AI286" s="330"/>
      <c r="AJ286" s="583"/>
      <c r="AK286" s="320"/>
      <c r="AL286" s="92"/>
      <c r="AM286" s="164">
        <f t="shared" si="16"/>
        <v>0</v>
      </c>
      <c r="AN286" s="317">
        <f t="shared" si="17"/>
        <v>0</v>
      </c>
      <c r="AO286" s="88">
        <f t="shared" si="18"/>
        <v>0</v>
      </c>
      <c r="AP286" s="152">
        <f t="shared" si="19"/>
        <v>0</v>
      </c>
      <c r="AR286" s="24"/>
      <c r="AS286" s="24"/>
    </row>
    <row r="287" spans="1:45" ht="12" customHeight="1">
      <c r="A287" s="153"/>
      <c r="B287" s="36" t="str">
        <f>②国語!B287</f>
        <v>8-02</v>
      </c>
      <c r="C287" s="38">
        <v>1</v>
      </c>
      <c r="D287" s="390"/>
      <c r="E287" s="327"/>
      <c r="F287" s="327"/>
      <c r="G287" s="327"/>
      <c r="H287" s="333"/>
      <c r="I287" s="390"/>
      <c r="J287" s="327"/>
      <c r="K287" s="327"/>
      <c r="L287" s="327"/>
      <c r="M287" s="333"/>
      <c r="N287" s="390"/>
      <c r="O287" s="327"/>
      <c r="P287" s="327"/>
      <c r="Q287" s="465"/>
      <c r="R287" s="516"/>
      <c r="S287" s="491"/>
      <c r="T287" s="492"/>
      <c r="U287" s="493"/>
      <c r="V287" s="493"/>
      <c r="W287" s="494"/>
      <c r="X287" s="495"/>
      <c r="Y287" s="493"/>
      <c r="Z287" s="578"/>
      <c r="AA287" s="492"/>
      <c r="AB287" s="522"/>
      <c r="AC287" s="491"/>
      <c r="AD287" s="528"/>
      <c r="AE287" s="528"/>
      <c r="AF287" s="327"/>
      <c r="AG287" s="321"/>
      <c r="AH287" s="534"/>
      <c r="AI287" s="327"/>
      <c r="AJ287" s="584"/>
      <c r="AK287" s="321"/>
      <c r="AL287" s="60"/>
      <c r="AM287" s="164">
        <f t="shared" si="16"/>
        <v>0</v>
      </c>
      <c r="AN287" s="317">
        <f t="shared" si="17"/>
        <v>0</v>
      </c>
      <c r="AO287" s="88">
        <f t="shared" si="18"/>
        <v>0</v>
      </c>
      <c r="AP287" s="152">
        <f t="shared" si="19"/>
        <v>0</v>
      </c>
      <c r="AR287" s="24"/>
      <c r="AS287" s="24"/>
    </row>
    <row r="288" spans="1:45" ht="12" customHeight="1">
      <c r="A288" s="153"/>
      <c r="B288" s="36" t="str">
        <f>②国語!B288</f>
        <v>8-03</v>
      </c>
      <c r="C288" s="38">
        <v>0</v>
      </c>
      <c r="D288" s="390"/>
      <c r="E288" s="327"/>
      <c r="F288" s="327"/>
      <c r="G288" s="327"/>
      <c r="H288" s="333"/>
      <c r="I288" s="390"/>
      <c r="J288" s="327"/>
      <c r="K288" s="327"/>
      <c r="L288" s="327"/>
      <c r="M288" s="333"/>
      <c r="N288" s="390"/>
      <c r="O288" s="327"/>
      <c r="P288" s="327"/>
      <c r="Q288" s="465"/>
      <c r="R288" s="516"/>
      <c r="S288" s="491"/>
      <c r="T288" s="492"/>
      <c r="U288" s="493"/>
      <c r="V288" s="493"/>
      <c r="W288" s="494"/>
      <c r="X288" s="495"/>
      <c r="Y288" s="493"/>
      <c r="Z288" s="578"/>
      <c r="AA288" s="492"/>
      <c r="AB288" s="522"/>
      <c r="AC288" s="491"/>
      <c r="AD288" s="528"/>
      <c r="AE288" s="528"/>
      <c r="AF288" s="327"/>
      <c r="AG288" s="321"/>
      <c r="AH288" s="534"/>
      <c r="AI288" s="327"/>
      <c r="AJ288" s="584"/>
      <c r="AK288" s="321"/>
      <c r="AL288" s="60"/>
      <c r="AM288" s="164">
        <f t="shared" si="16"/>
        <v>0</v>
      </c>
      <c r="AN288" s="317">
        <f t="shared" si="17"/>
        <v>0</v>
      </c>
      <c r="AO288" s="88">
        <f t="shared" si="18"/>
        <v>0</v>
      </c>
      <c r="AP288" s="152">
        <f t="shared" si="19"/>
        <v>0</v>
      </c>
      <c r="AR288" s="24"/>
      <c r="AS288" s="24"/>
    </row>
    <row r="289" spans="1:45" ht="12" customHeight="1">
      <c r="A289" s="153"/>
      <c r="B289" s="36" t="str">
        <f>②国語!B289</f>
        <v>8-04</v>
      </c>
      <c r="C289" s="38">
        <v>1</v>
      </c>
      <c r="D289" s="390"/>
      <c r="E289" s="327"/>
      <c r="F289" s="327"/>
      <c r="G289" s="327"/>
      <c r="H289" s="333"/>
      <c r="I289" s="390"/>
      <c r="J289" s="327"/>
      <c r="K289" s="327"/>
      <c r="L289" s="327"/>
      <c r="M289" s="333"/>
      <c r="N289" s="390"/>
      <c r="O289" s="327"/>
      <c r="P289" s="327"/>
      <c r="Q289" s="465"/>
      <c r="R289" s="516"/>
      <c r="S289" s="491"/>
      <c r="T289" s="492"/>
      <c r="U289" s="493"/>
      <c r="V289" s="493"/>
      <c r="W289" s="494"/>
      <c r="X289" s="495"/>
      <c r="Y289" s="493"/>
      <c r="Z289" s="578"/>
      <c r="AA289" s="492"/>
      <c r="AB289" s="522"/>
      <c r="AC289" s="491"/>
      <c r="AD289" s="528"/>
      <c r="AE289" s="528"/>
      <c r="AF289" s="327"/>
      <c r="AG289" s="321"/>
      <c r="AH289" s="534"/>
      <c r="AI289" s="327"/>
      <c r="AJ289" s="584"/>
      <c r="AK289" s="321"/>
      <c r="AL289" s="60"/>
      <c r="AM289" s="164">
        <f t="shared" si="16"/>
        <v>0</v>
      </c>
      <c r="AN289" s="317">
        <f t="shared" si="17"/>
        <v>0</v>
      </c>
      <c r="AO289" s="88">
        <f t="shared" si="18"/>
        <v>0</v>
      </c>
      <c r="AP289" s="152">
        <f t="shared" si="19"/>
        <v>0</v>
      </c>
      <c r="AR289" s="24"/>
      <c r="AS289" s="24"/>
    </row>
    <row r="290" spans="1:45" ht="12" customHeight="1" thickBot="1">
      <c r="A290" s="154"/>
      <c r="B290" s="37" t="str">
        <f>②国語!B290</f>
        <v>8-05</v>
      </c>
      <c r="C290" s="46">
        <v>0</v>
      </c>
      <c r="D290" s="391"/>
      <c r="E290" s="328"/>
      <c r="F290" s="328"/>
      <c r="G290" s="328"/>
      <c r="H290" s="334"/>
      <c r="I290" s="391"/>
      <c r="J290" s="328"/>
      <c r="K290" s="328"/>
      <c r="L290" s="328"/>
      <c r="M290" s="334"/>
      <c r="N290" s="391"/>
      <c r="O290" s="328"/>
      <c r="P290" s="328"/>
      <c r="Q290" s="466"/>
      <c r="R290" s="517"/>
      <c r="S290" s="496"/>
      <c r="T290" s="497"/>
      <c r="U290" s="498"/>
      <c r="V290" s="498"/>
      <c r="W290" s="499"/>
      <c r="X290" s="500"/>
      <c r="Y290" s="498"/>
      <c r="Z290" s="579"/>
      <c r="AA290" s="497"/>
      <c r="AB290" s="523"/>
      <c r="AC290" s="496"/>
      <c r="AD290" s="529"/>
      <c r="AE290" s="529"/>
      <c r="AF290" s="328"/>
      <c r="AG290" s="322"/>
      <c r="AH290" s="535"/>
      <c r="AI290" s="328"/>
      <c r="AJ290" s="585"/>
      <c r="AK290" s="322"/>
      <c r="AL290" s="61"/>
      <c r="AM290" s="165">
        <f t="shared" si="16"/>
        <v>0</v>
      </c>
      <c r="AN290" s="318">
        <f t="shared" si="17"/>
        <v>0</v>
      </c>
      <c r="AO290" s="69">
        <f t="shared" si="18"/>
        <v>0</v>
      </c>
      <c r="AP290" s="155">
        <f t="shared" si="19"/>
        <v>0</v>
      </c>
      <c r="AR290" s="24"/>
      <c r="AS290" s="24"/>
    </row>
    <row r="291" spans="1:45" ht="12" customHeight="1">
      <c r="A291" s="156"/>
      <c r="B291" s="5" t="str">
        <f>②国語!B291</f>
        <v>8-06</v>
      </c>
      <c r="C291" s="33">
        <v>1</v>
      </c>
      <c r="D291" s="389"/>
      <c r="E291" s="326"/>
      <c r="F291" s="326"/>
      <c r="G291" s="326"/>
      <c r="H291" s="332"/>
      <c r="I291" s="389"/>
      <c r="J291" s="326"/>
      <c r="K291" s="326"/>
      <c r="L291" s="326"/>
      <c r="M291" s="332"/>
      <c r="N291" s="389"/>
      <c r="O291" s="326"/>
      <c r="P291" s="326"/>
      <c r="Q291" s="463"/>
      <c r="R291" s="515"/>
      <c r="S291" s="485"/>
      <c r="T291" s="486"/>
      <c r="U291" s="487"/>
      <c r="V291" s="487"/>
      <c r="W291" s="488"/>
      <c r="X291" s="489"/>
      <c r="Y291" s="487"/>
      <c r="Z291" s="577"/>
      <c r="AA291" s="486"/>
      <c r="AB291" s="521"/>
      <c r="AC291" s="485"/>
      <c r="AD291" s="527"/>
      <c r="AE291" s="527"/>
      <c r="AF291" s="326"/>
      <c r="AG291" s="320"/>
      <c r="AH291" s="533"/>
      <c r="AI291" s="326"/>
      <c r="AJ291" s="583"/>
      <c r="AK291" s="320"/>
      <c r="AL291" s="92"/>
      <c r="AM291" s="164">
        <f t="shared" si="16"/>
        <v>0</v>
      </c>
      <c r="AN291" s="317">
        <f t="shared" si="17"/>
        <v>0</v>
      </c>
      <c r="AO291" s="88">
        <f t="shared" si="18"/>
        <v>0</v>
      </c>
      <c r="AP291" s="152">
        <f t="shared" si="19"/>
        <v>0</v>
      </c>
      <c r="AR291" s="24"/>
      <c r="AS291" s="24"/>
    </row>
    <row r="292" spans="1:45" ht="12" customHeight="1">
      <c r="A292" s="153"/>
      <c r="B292" s="36" t="str">
        <f>②国語!B292</f>
        <v>8-07</v>
      </c>
      <c r="C292" s="38">
        <v>0</v>
      </c>
      <c r="D292" s="390"/>
      <c r="E292" s="327"/>
      <c r="F292" s="327"/>
      <c r="G292" s="327"/>
      <c r="H292" s="333"/>
      <c r="I292" s="390"/>
      <c r="J292" s="327"/>
      <c r="K292" s="327"/>
      <c r="L292" s="327"/>
      <c r="M292" s="333"/>
      <c r="N292" s="390"/>
      <c r="O292" s="327"/>
      <c r="P292" s="327"/>
      <c r="Q292" s="465"/>
      <c r="R292" s="516"/>
      <c r="S292" s="491"/>
      <c r="T292" s="492"/>
      <c r="U292" s="493"/>
      <c r="V292" s="493"/>
      <c r="W292" s="494"/>
      <c r="X292" s="495"/>
      <c r="Y292" s="493"/>
      <c r="Z292" s="578"/>
      <c r="AA292" s="492"/>
      <c r="AB292" s="522"/>
      <c r="AC292" s="491"/>
      <c r="AD292" s="528"/>
      <c r="AE292" s="528"/>
      <c r="AF292" s="327"/>
      <c r="AG292" s="321"/>
      <c r="AH292" s="534"/>
      <c r="AI292" s="327"/>
      <c r="AJ292" s="584"/>
      <c r="AK292" s="321"/>
      <c r="AL292" s="60"/>
      <c r="AM292" s="164">
        <f t="shared" si="16"/>
        <v>0</v>
      </c>
      <c r="AN292" s="317">
        <f t="shared" si="17"/>
        <v>0</v>
      </c>
      <c r="AO292" s="88">
        <f t="shared" si="18"/>
        <v>0</v>
      </c>
      <c r="AP292" s="152">
        <f t="shared" si="19"/>
        <v>0</v>
      </c>
      <c r="AR292" s="24"/>
      <c r="AS292" s="24"/>
    </row>
    <row r="293" spans="1:45" ht="12" customHeight="1">
      <c r="A293" s="153"/>
      <c r="B293" s="36" t="str">
        <f>②国語!B293</f>
        <v>8-08</v>
      </c>
      <c r="C293" s="38">
        <v>1</v>
      </c>
      <c r="D293" s="390"/>
      <c r="E293" s="327"/>
      <c r="F293" s="327"/>
      <c r="G293" s="327"/>
      <c r="H293" s="333"/>
      <c r="I293" s="390"/>
      <c r="J293" s="327"/>
      <c r="K293" s="327"/>
      <c r="L293" s="327"/>
      <c r="M293" s="333"/>
      <c r="N293" s="390"/>
      <c r="O293" s="327"/>
      <c r="P293" s="327"/>
      <c r="Q293" s="465"/>
      <c r="R293" s="516"/>
      <c r="S293" s="491"/>
      <c r="T293" s="492"/>
      <c r="U293" s="493"/>
      <c r="V293" s="493"/>
      <c r="W293" s="494"/>
      <c r="X293" s="495"/>
      <c r="Y293" s="493"/>
      <c r="Z293" s="578"/>
      <c r="AA293" s="492"/>
      <c r="AB293" s="522"/>
      <c r="AC293" s="491"/>
      <c r="AD293" s="528"/>
      <c r="AE293" s="528"/>
      <c r="AF293" s="327"/>
      <c r="AG293" s="321"/>
      <c r="AH293" s="534"/>
      <c r="AI293" s="327"/>
      <c r="AJ293" s="584"/>
      <c r="AK293" s="321"/>
      <c r="AL293" s="60"/>
      <c r="AM293" s="164">
        <f t="shared" si="16"/>
        <v>0</v>
      </c>
      <c r="AN293" s="317">
        <f t="shared" si="17"/>
        <v>0</v>
      </c>
      <c r="AO293" s="88">
        <f t="shared" si="18"/>
        <v>0</v>
      </c>
      <c r="AP293" s="152">
        <f t="shared" si="19"/>
        <v>0</v>
      </c>
      <c r="AR293" s="24"/>
      <c r="AS293" s="24"/>
    </row>
    <row r="294" spans="1:45" ht="12" customHeight="1">
      <c r="A294" s="153"/>
      <c r="B294" s="36" t="str">
        <f>②国語!B294</f>
        <v>8-09</v>
      </c>
      <c r="C294" s="38">
        <v>0</v>
      </c>
      <c r="D294" s="390"/>
      <c r="E294" s="327"/>
      <c r="F294" s="327"/>
      <c r="G294" s="327"/>
      <c r="H294" s="333"/>
      <c r="I294" s="390"/>
      <c r="J294" s="327"/>
      <c r="K294" s="327"/>
      <c r="L294" s="327"/>
      <c r="M294" s="333"/>
      <c r="N294" s="390"/>
      <c r="O294" s="327"/>
      <c r="P294" s="327"/>
      <c r="Q294" s="465"/>
      <c r="R294" s="516"/>
      <c r="S294" s="491"/>
      <c r="T294" s="492"/>
      <c r="U294" s="493"/>
      <c r="V294" s="493"/>
      <c r="W294" s="494"/>
      <c r="X294" s="495"/>
      <c r="Y294" s="493"/>
      <c r="Z294" s="578"/>
      <c r="AA294" s="492"/>
      <c r="AB294" s="522"/>
      <c r="AC294" s="491"/>
      <c r="AD294" s="528"/>
      <c r="AE294" s="528"/>
      <c r="AF294" s="327"/>
      <c r="AG294" s="321"/>
      <c r="AH294" s="534"/>
      <c r="AI294" s="327"/>
      <c r="AJ294" s="584"/>
      <c r="AK294" s="321"/>
      <c r="AL294" s="60"/>
      <c r="AM294" s="164">
        <f t="shared" si="16"/>
        <v>0</v>
      </c>
      <c r="AN294" s="317">
        <f t="shared" si="17"/>
        <v>0</v>
      </c>
      <c r="AO294" s="88">
        <f t="shared" si="18"/>
        <v>0</v>
      </c>
      <c r="AP294" s="152">
        <f t="shared" si="19"/>
        <v>0</v>
      </c>
      <c r="AR294" s="24"/>
      <c r="AS294" s="24"/>
    </row>
    <row r="295" spans="1:45" ht="12" customHeight="1" thickBot="1">
      <c r="A295" s="157"/>
      <c r="B295" s="6" t="str">
        <f>②国語!B295</f>
        <v>8-10</v>
      </c>
      <c r="C295" s="34">
        <v>1</v>
      </c>
      <c r="D295" s="392"/>
      <c r="E295" s="329"/>
      <c r="F295" s="329"/>
      <c r="G295" s="329"/>
      <c r="H295" s="335"/>
      <c r="I295" s="392"/>
      <c r="J295" s="329"/>
      <c r="K295" s="329"/>
      <c r="L295" s="329"/>
      <c r="M295" s="335"/>
      <c r="N295" s="392"/>
      <c r="O295" s="329"/>
      <c r="P295" s="329"/>
      <c r="Q295" s="467"/>
      <c r="R295" s="518"/>
      <c r="S295" s="501"/>
      <c r="T295" s="502"/>
      <c r="U295" s="503"/>
      <c r="V295" s="503"/>
      <c r="W295" s="504"/>
      <c r="X295" s="505"/>
      <c r="Y295" s="503"/>
      <c r="Z295" s="580"/>
      <c r="AA295" s="502"/>
      <c r="AB295" s="524"/>
      <c r="AC295" s="501"/>
      <c r="AD295" s="530"/>
      <c r="AE295" s="530"/>
      <c r="AF295" s="329"/>
      <c r="AG295" s="323"/>
      <c r="AH295" s="536"/>
      <c r="AI295" s="329"/>
      <c r="AJ295" s="586"/>
      <c r="AK295" s="323"/>
      <c r="AL295" s="62"/>
      <c r="AM295" s="166">
        <f t="shared" si="16"/>
        <v>0</v>
      </c>
      <c r="AN295" s="319">
        <f t="shared" si="17"/>
        <v>0</v>
      </c>
      <c r="AO295" s="67">
        <f t="shared" si="18"/>
        <v>0</v>
      </c>
      <c r="AP295" s="158">
        <f t="shared" si="19"/>
        <v>0</v>
      </c>
      <c r="AR295" s="24"/>
      <c r="AS295" s="24"/>
    </row>
    <row r="296" spans="1:45" ht="12" customHeight="1">
      <c r="A296" s="159"/>
      <c r="B296" s="4" t="str">
        <f>②国語!B296</f>
        <v>8-11</v>
      </c>
      <c r="C296" s="86">
        <v>0</v>
      </c>
      <c r="D296" s="393"/>
      <c r="E296" s="330"/>
      <c r="F296" s="330"/>
      <c r="G296" s="330"/>
      <c r="H296" s="336"/>
      <c r="I296" s="393"/>
      <c r="J296" s="330"/>
      <c r="K296" s="330"/>
      <c r="L296" s="330"/>
      <c r="M296" s="336"/>
      <c r="N296" s="393"/>
      <c r="O296" s="330"/>
      <c r="P296" s="330"/>
      <c r="Q296" s="464"/>
      <c r="R296" s="519"/>
      <c r="S296" s="506"/>
      <c r="T296" s="490"/>
      <c r="U296" s="507"/>
      <c r="V296" s="507"/>
      <c r="W296" s="508"/>
      <c r="X296" s="509"/>
      <c r="Y296" s="507"/>
      <c r="Z296" s="581"/>
      <c r="AA296" s="490"/>
      <c r="AB296" s="525"/>
      <c r="AC296" s="506"/>
      <c r="AD296" s="531"/>
      <c r="AE296" s="531"/>
      <c r="AF296" s="330"/>
      <c r="AG296" s="324"/>
      <c r="AH296" s="537"/>
      <c r="AI296" s="330"/>
      <c r="AJ296" s="587"/>
      <c r="AK296" s="324"/>
      <c r="AL296" s="92"/>
      <c r="AM296" s="164">
        <f t="shared" si="16"/>
        <v>0</v>
      </c>
      <c r="AN296" s="317">
        <f t="shared" si="17"/>
        <v>0</v>
      </c>
      <c r="AO296" s="88">
        <f t="shared" si="18"/>
        <v>0</v>
      </c>
      <c r="AP296" s="152">
        <f t="shared" si="19"/>
        <v>0</v>
      </c>
      <c r="AR296" s="24"/>
      <c r="AS296" s="24"/>
    </row>
    <row r="297" spans="1:45" ht="12" customHeight="1">
      <c r="A297" s="153"/>
      <c r="B297" s="36" t="str">
        <f>②国語!B297</f>
        <v>8-12</v>
      </c>
      <c r="C297" s="38">
        <v>1</v>
      </c>
      <c r="D297" s="390"/>
      <c r="E297" s="327"/>
      <c r="F297" s="327"/>
      <c r="G297" s="327"/>
      <c r="H297" s="333"/>
      <c r="I297" s="390"/>
      <c r="J297" s="327"/>
      <c r="K297" s="327"/>
      <c r="L297" s="327"/>
      <c r="M297" s="333"/>
      <c r="N297" s="390"/>
      <c r="O297" s="327"/>
      <c r="P297" s="327"/>
      <c r="Q297" s="465"/>
      <c r="R297" s="516"/>
      <c r="S297" s="491"/>
      <c r="T297" s="492"/>
      <c r="U297" s="493"/>
      <c r="V297" s="493"/>
      <c r="W297" s="494"/>
      <c r="X297" s="495"/>
      <c r="Y297" s="493"/>
      <c r="Z297" s="578"/>
      <c r="AA297" s="492"/>
      <c r="AB297" s="522"/>
      <c r="AC297" s="491"/>
      <c r="AD297" s="528"/>
      <c r="AE297" s="528"/>
      <c r="AF297" s="327"/>
      <c r="AG297" s="321"/>
      <c r="AH297" s="534"/>
      <c r="AI297" s="327"/>
      <c r="AJ297" s="584"/>
      <c r="AK297" s="321"/>
      <c r="AL297" s="60"/>
      <c r="AM297" s="164">
        <f t="shared" si="16"/>
        <v>0</v>
      </c>
      <c r="AN297" s="317">
        <f t="shared" si="17"/>
        <v>0</v>
      </c>
      <c r="AO297" s="88">
        <f t="shared" si="18"/>
        <v>0</v>
      </c>
      <c r="AP297" s="152">
        <f t="shared" si="19"/>
        <v>0</v>
      </c>
      <c r="AR297" s="24"/>
      <c r="AS297" s="24"/>
    </row>
    <row r="298" spans="1:45" ht="12" customHeight="1">
      <c r="A298" s="153"/>
      <c r="B298" s="36" t="str">
        <f>②国語!B298</f>
        <v>8-13</v>
      </c>
      <c r="C298" s="38">
        <v>0</v>
      </c>
      <c r="D298" s="390"/>
      <c r="E298" s="327"/>
      <c r="F298" s="327"/>
      <c r="G298" s="327"/>
      <c r="H298" s="333"/>
      <c r="I298" s="390"/>
      <c r="J298" s="327"/>
      <c r="K298" s="327"/>
      <c r="L298" s="327"/>
      <c r="M298" s="333"/>
      <c r="N298" s="390"/>
      <c r="O298" s="327"/>
      <c r="P298" s="327"/>
      <c r="Q298" s="465"/>
      <c r="R298" s="516"/>
      <c r="S298" s="491"/>
      <c r="T298" s="492"/>
      <c r="U298" s="493"/>
      <c r="V298" s="493"/>
      <c r="W298" s="494"/>
      <c r="X298" s="495"/>
      <c r="Y298" s="493"/>
      <c r="Z298" s="578"/>
      <c r="AA298" s="492"/>
      <c r="AB298" s="522"/>
      <c r="AC298" s="491"/>
      <c r="AD298" s="528"/>
      <c r="AE298" s="528"/>
      <c r="AF298" s="327"/>
      <c r="AG298" s="321"/>
      <c r="AH298" s="534"/>
      <c r="AI298" s="327"/>
      <c r="AJ298" s="584"/>
      <c r="AK298" s="321"/>
      <c r="AL298" s="60"/>
      <c r="AM298" s="164">
        <f t="shared" si="16"/>
        <v>0</v>
      </c>
      <c r="AN298" s="317">
        <f t="shared" si="17"/>
        <v>0</v>
      </c>
      <c r="AO298" s="88">
        <f t="shared" si="18"/>
        <v>0</v>
      </c>
      <c r="AP298" s="152">
        <f t="shared" si="19"/>
        <v>0</v>
      </c>
      <c r="AR298" s="24"/>
      <c r="AS298" s="24"/>
    </row>
    <row r="299" spans="1:45" ht="12" customHeight="1">
      <c r="A299" s="153"/>
      <c r="B299" s="36" t="str">
        <f>②国語!B299</f>
        <v>8-14</v>
      </c>
      <c r="C299" s="38">
        <v>1</v>
      </c>
      <c r="D299" s="390"/>
      <c r="E299" s="327"/>
      <c r="F299" s="327"/>
      <c r="G299" s="327"/>
      <c r="H299" s="333"/>
      <c r="I299" s="390"/>
      <c r="J299" s="327"/>
      <c r="K299" s="327"/>
      <c r="L299" s="327"/>
      <c r="M299" s="333"/>
      <c r="N299" s="390"/>
      <c r="O299" s="327"/>
      <c r="P299" s="327"/>
      <c r="Q299" s="465"/>
      <c r="R299" s="516"/>
      <c r="S299" s="491"/>
      <c r="T299" s="492"/>
      <c r="U299" s="493"/>
      <c r="V299" s="493"/>
      <c r="W299" s="494"/>
      <c r="X299" s="495"/>
      <c r="Y299" s="493"/>
      <c r="Z299" s="578"/>
      <c r="AA299" s="492"/>
      <c r="AB299" s="522"/>
      <c r="AC299" s="491"/>
      <c r="AD299" s="528"/>
      <c r="AE299" s="528"/>
      <c r="AF299" s="327"/>
      <c r="AG299" s="321"/>
      <c r="AH299" s="534"/>
      <c r="AI299" s="327"/>
      <c r="AJ299" s="584"/>
      <c r="AK299" s="321"/>
      <c r="AL299" s="60"/>
      <c r="AM299" s="164">
        <f t="shared" si="16"/>
        <v>0</v>
      </c>
      <c r="AN299" s="317">
        <f t="shared" si="17"/>
        <v>0</v>
      </c>
      <c r="AO299" s="88">
        <f t="shared" si="18"/>
        <v>0</v>
      </c>
      <c r="AP299" s="152">
        <f t="shared" si="19"/>
        <v>0</v>
      </c>
      <c r="AR299" s="24"/>
      <c r="AS299" s="24"/>
    </row>
    <row r="300" spans="1:45" ht="12" customHeight="1" thickBot="1">
      <c r="A300" s="154"/>
      <c r="B300" s="37" t="str">
        <f>②国語!B300</f>
        <v>8-15</v>
      </c>
      <c r="C300" s="46">
        <v>0</v>
      </c>
      <c r="D300" s="391"/>
      <c r="E300" s="328"/>
      <c r="F300" s="328"/>
      <c r="G300" s="328"/>
      <c r="H300" s="334"/>
      <c r="I300" s="391"/>
      <c r="J300" s="328"/>
      <c r="K300" s="328"/>
      <c r="L300" s="328"/>
      <c r="M300" s="334"/>
      <c r="N300" s="391"/>
      <c r="O300" s="328"/>
      <c r="P300" s="328"/>
      <c r="Q300" s="466"/>
      <c r="R300" s="517"/>
      <c r="S300" s="496"/>
      <c r="T300" s="497"/>
      <c r="U300" s="498"/>
      <c r="V300" s="498"/>
      <c r="W300" s="499"/>
      <c r="X300" s="500"/>
      <c r="Y300" s="498"/>
      <c r="Z300" s="579"/>
      <c r="AA300" s="497"/>
      <c r="AB300" s="523"/>
      <c r="AC300" s="496"/>
      <c r="AD300" s="529"/>
      <c r="AE300" s="529"/>
      <c r="AF300" s="328"/>
      <c r="AG300" s="322"/>
      <c r="AH300" s="535"/>
      <c r="AI300" s="328"/>
      <c r="AJ300" s="585"/>
      <c r="AK300" s="322"/>
      <c r="AL300" s="61"/>
      <c r="AM300" s="165">
        <f t="shared" si="16"/>
        <v>0</v>
      </c>
      <c r="AN300" s="318">
        <f t="shared" si="17"/>
        <v>0</v>
      </c>
      <c r="AO300" s="69">
        <f t="shared" si="18"/>
        <v>0</v>
      </c>
      <c r="AP300" s="155">
        <f t="shared" si="19"/>
        <v>0</v>
      </c>
      <c r="AR300" s="24"/>
      <c r="AS300" s="24"/>
    </row>
    <row r="301" spans="1:45" ht="12" customHeight="1">
      <c r="A301" s="156"/>
      <c r="B301" s="5" t="str">
        <f>②国語!B301</f>
        <v>8-16</v>
      </c>
      <c r="C301" s="33">
        <v>1</v>
      </c>
      <c r="D301" s="389"/>
      <c r="E301" s="326"/>
      <c r="F301" s="326"/>
      <c r="G301" s="326"/>
      <c r="H301" s="332"/>
      <c r="I301" s="389"/>
      <c r="J301" s="326"/>
      <c r="K301" s="326"/>
      <c r="L301" s="326"/>
      <c r="M301" s="332"/>
      <c r="N301" s="389"/>
      <c r="O301" s="326"/>
      <c r="P301" s="326"/>
      <c r="Q301" s="463"/>
      <c r="R301" s="515"/>
      <c r="S301" s="485"/>
      <c r="T301" s="486"/>
      <c r="U301" s="487"/>
      <c r="V301" s="487"/>
      <c r="W301" s="488"/>
      <c r="X301" s="489"/>
      <c r="Y301" s="487"/>
      <c r="Z301" s="577"/>
      <c r="AA301" s="486"/>
      <c r="AB301" s="521"/>
      <c r="AC301" s="485"/>
      <c r="AD301" s="527"/>
      <c r="AE301" s="527"/>
      <c r="AF301" s="326"/>
      <c r="AG301" s="320"/>
      <c r="AH301" s="533"/>
      <c r="AI301" s="326"/>
      <c r="AJ301" s="583"/>
      <c r="AK301" s="320"/>
      <c r="AL301" s="92"/>
      <c r="AM301" s="164">
        <f t="shared" si="16"/>
        <v>0</v>
      </c>
      <c r="AN301" s="317">
        <f t="shared" si="17"/>
        <v>0</v>
      </c>
      <c r="AO301" s="88">
        <f t="shared" si="18"/>
        <v>0</v>
      </c>
      <c r="AP301" s="152">
        <f t="shared" si="19"/>
        <v>0</v>
      </c>
      <c r="AR301" s="24"/>
      <c r="AS301" s="24"/>
    </row>
    <row r="302" spans="1:45" ht="12" customHeight="1">
      <c r="A302" s="153"/>
      <c r="B302" s="36" t="str">
        <f>②国語!B302</f>
        <v>8-17</v>
      </c>
      <c r="C302" s="38">
        <v>0</v>
      </c>
      <c r="D302" s="390"/>
      <c r="E302" s="327"/>
      <c r="F302" s="327"/>
      <c r="G302" s="327"/>
      <c r="H302" s="333"/>
      <c r="I302" s="390"/>
      <c r="J302" s="327"/>
      <c r="K302" s="327"/>
      <c r="L302" s="327"/>
      <c r="M302" s="333"/>
      <c r="N302" s="390"/>
      <c r="O302" s="327"/>
      <c r="P302" s="327"/>
      <c r="Q302" s="465"/>
      <c r="R302" s="516"/>
      <c r="S302" s="491"/>
      <c r="T302" s="492"/>
      <c r="U302" s="493"/>
      <c r="V302" s="493"/>
      <c r="W302" s="494"/>
      <c r="X302" s="495"/>
      <c r="Y302" s="493"/>
      <c r="Z302" s="578"/>
      <c r="AA302" s="492"/>
      <c r="AB302" s="522"/>
      <c r="AC302" s="491"/>
      <c r="AD302" s="528"/>
      <c r="AE302" s="528"/>
      <c r="AF302" s="327"/>
      <c r="AG302" s="321"/>
      <c r="AH302" s="534"/>
      <c r="AI302" s="327"/>
      <c r="AJ302" s="584"/>
      <c r="AK302" s="321"/>
      <c r="AL302" s="60"/>
      <c r="AM302" s="164">
        <f t="shared" si="16"/>
        <v>0</v>
      </c>
      <c r="AN302" s="317">
        <f t="shared" si="17"/>
        <v>0</v>
      </c>
      <c r="AO302" s="88">
        <f t="shared" si="18"/>
        <v>0</v>
      </c>
      <c r="AP302" s="152">
        <f t="shared" si="19"/>
        <v>0</v>
      </c>
      <c r="AR302" s="24"/>
      <c r="AS302" s="24"/>
    </row>
    <row r="303" spans="1:45" ht="12" customHeight="1">
      <c r="A303" s="153"/>
      <c r="B303" s="36" t="str">
        <f>②国語!B303</f>
        <v>8-18</v>
      </c>
      <c r="C303" s="38">
        <v>1</v>
      </c>
      <c r="D303" s="390"/>
      <c r="E303" s="327"/>
      <c r="F303" s="327"/>
      <c r="G303" s="327"/>
      <c r="H303" s="333"/>
      <c r="I303" s="390"/>
      <c r="J303" s="327"/>
      <c r="K303" s="327"/>
      <c r="L303" s="327"/>
      <c r="M303" s="333"/>
      <c r="N303" s="390"/>
      <c r="O303" s="327"/>
      <c r="P303" s="327"/>
      <c r="Q303" s="465"/>
      <c r="R303" s="516"/>
      <c r="S303" s="491"/>
      <c r="T303" s="492"/>
      <c r="U303" s="493"/>
      <c r="V303" s="493"/>
      <c r="W303" s="494"/>
      <c r="X303" s="495"/>
      <c r="Y303" s="493"/>
      <c r="Z303" s="578"/>
      <c r="AA303" s="492"/>
      <c r="AB303" s="522"/>
      <c r="AC303" s="491"/>
      <c r="AD303" s="528"/>
      <c r="AE303" s="528"/>
      <c r="AF303" s="327"/>
      <c r="AG303" s="321"/>
      <c r="AH303" s="534"/>
      <c r="AI303" s="327"/>
      <c r="AJ303" s="584"/>
      <c r="AK303" s="321"/>
      <c r="AL303" s="60"/>
      <c r="AM303" s="164">
        <f t="shared" si="16"/>
        <v>0</v>
      </c>
      <c r="AN303" s="317">
        <f t="shared" si="17"/>
        <v>0</v>
      </c>
      <c r="AO303" s="88">
        <f t="shared" si="18"/>
        <v>0</v>
      </c>
      <c r="AP303" s="152">
        <f t="shared" si="19"/>
        <v>0</v>
      </c>
      <c r="AR303" s="24"/>
      <c r="AS303" s="24"/>
    </row>
    <row r="304" spans="1:45" ht="12" customHeight="1">
      <c r="A304" s="153"/>
      <c r="B304" s="36" t="str">
        <f>②国語!B304</f>
        <v>8-19</v>
      </c>
      <c r="C304" s="38">
        <v>0</v>
      </c>
      <c r="D304" s="390"/>
      <c r="E304" s="327"/>
      <c r="F304" s="327"/>
      <c r="G304" s="327"/>
      <c r="H304" s="333"/>
      <c r="I304" s="390"/>
      <c r="J304" s="327"/>
      <c r="K304" s="327"/>
      <c r="L304" s="327"/>
      <c r="M304" s="333"/>
      <c r="N304" s="390"/>
      <c r="O304" s="327"/>
      <c r="P304" s="327"/>
      <c r="Q304" s="465"/>
      <c r="R304" s="516"/>
      <c r="S304" s="491"/>
      <c r="T304" s="492"/>
      <c r="U304" s="493"/>
      <c r="V304" s="493"/>
      <c r="W304" s="494"/>
      <c r="X304" s="495"/>
      <c r="Y304" s="493"/>
      <c r="Z304" s="578"/>
      <c r="AA304" s="492"/>
      <c r="AB304" s="522"/>
      <c r="AC304" s="491"/>
      <c r="AD304" s="528"/>
      <c r="AE304" s="528"/>
      <c r="AF304" s="327"/>
      <c r="AG304" s="321"/>
      <c r="AH304" s="534"/>
      <c r="AI304" s="327"/>
      <c r="AJ304" s="584"/>
      <c r="AK304" s="321"/>
      <c r="AL304" s="60"/>
      <c r="AM304" s="164">
        <f t="shared" si="16"/>
        <v>0</v>
      </c>
      <c r="AN304" s="317">
        <f t="shared" si="17"/>
        <v>0</v>
      </c>
      <c r="AO304" s="88">
        <f t="shared" si="18"/>
        <v>0</v>
      </c>
      <c r="AP304" s="152">
        <f t="shared" si="19"/>
        <v>0</v>
      </c>
      <c r="AR304" s="24"/>
      <c r="AS304" s="24"/>
    </row>
    <row r="305" spans="1:45" ht="12" customHeight="1" thickBot="1">
      <c r="A305" s="157"/>
      <c r="B305" s="6" t="str">
        <f>②国語!B305</f>
        <v>8-20</v>
      </c>
      <c r="C305" s="34">
        <v>1</v>
      </c>
      <c r="D305" s="392"/>
      <c r="E305" s="329"/>
      <c r="F305" s="329"/>
      <c r="G305" s="329"/>
      <c r="H305" s="335"/>
      <c r="I305" s="392"/>
      <c r="J305" s="329"/>
      <c r="K305" s="329"/>
      <c r="L305" s="329"/>
      <c r="M305" s="335"/>
      <c r="N305" s="392"/>
      <c r="O305" s="329"/>
      <c r="P305" s="329"/>
      <c r="Q305" s="467"/>
      <c r="R305" s="518"/>
      <c r="S305" s="501"/>
      <c r="T305" s="502"/>
      <c r="U305" s="503"/>
      <c r="V305" s="503"/>
      <c r="W305" s="504"/>
      <c r="X305" s="505"/>
      <c r="Y305" s="503"/>
      <c r="Z305" s="580"/>
      <c r="AA305" s="502"/>
      <c r="AB305" s="524"/>
      <c r="AC305" s="501"/>
      <c r="AD305" s="530"/>
      <c r="AE305" s="530"/>
      <c r="AF305" s="329"/>
      <c r="AG305" s="323"/>
      <c r="AH305" s="536"/>
      <c r="AI305" s="329"/>
      <c r="AJ305" s="586"/>
      <c r="AK305" s="323"/>
      <c r="AL305" s="62"/>
      <c r="AM305" s="166">
        <f t="shared" si="16"/>
        <v>0</v>
      </c>
      <c r="AN305" s="319">
        <f t="shared" si="17"/>
        <v>0</v>
      </c>
      <c r="AO305" s="67">
        <f t="shared" si="18"/>
        <v>0</v>
      </c>
      <c r="AP305" s="158">
        <f t="shared" si="19"/>
        <v>0</v>
      </c>
      <c r="AR305" s="24"/>
      <c r="AS305" s="24"/>
    </row>
    <row r="306" spans="1:45" ht="12" customHeight="1">
      <c r="A306" s="159"/>
      <c r="B306" s="4" t="str">
        <f>②国語!B306</f>
        <v>8-21</v>
      </c>
      <c r="C306" s="86">
        <v>0</v>
      </c>
      <c r="D306" s="393"/>
      <c r="E306" s="330"/>
      <c r="F306" s="330"/>
      <c r="G306" s="330"/>
      <c r="H306" s="336"/>
      <c r="I306" s="393"/>
      <c r="J306" s="330"/>
      <c r="K306" s="330"/>
      <c r="L306" s="330"/>
      <c r="M306" s="336"/>
      <c r="N306" s="393"/>
      <c r="O306" s="330"/>
      <c r="P306" s="330"/>
      <c r="Q306" s="464"/>
      <c r="R306" s="519"/>
      <c r="S306" s="506"/>
      <c r="T306" s="490"/>
      <c r="U306" s="507"/>
      <c r="V306" s="507"/>
      <c r="W306" s="508"/>
      <c r="X306" s="509"/>
      <c r="Y306" s="507"/>
      <c r="Z306" s="581"/>
      <c r="AA306" s="490"/>
      <c r="AB306" s="525"/>
      <c r="AC306" s="506"/>
      <c r="AD306" s="531"/>
      <c r="AE306" s="531"/>
      <c r="AF306" s="330"/>
      <c r="AG306" s="324"/>
      <c r="AH306" s="537"/>
      <c r="AI306" s="330"/>
      <c r="AJ306" s="587"/>
      <c r="AK306" s="324"/>
      <c r="AL306" s="92"/>
      <c r="AM306" s="164">
        <f t="shared" si="16"/>
        <v>0</v>
      </c>
      <c r="AN306" s="317">
        <f t="shared" si="17"/>
        <v>0</v>
      </c>
      <c r="AO306" s="88">
        <f t="shared" si="18"/>
        <v>0</v>
      </c>
      <c r="AP306" s="152">
        <f t="shared" si="19"/>
        <v>0</v>
      </c>
      <c r="AR306" s="24"/>
      <c r="AS306" s="24"/>
    </row>
    <row r="307" spans="1:45" ht="12" customHeight="1">
      <c r="A307" s="153"/>
      <c r="B307" s="36" t="str">
        <f>②国語!B307</f>
        <v>8-22</v>
      </c>
      <c r="C307" s="38">
        <v>1</v>
      </c>
      <c r="D307" s="390"/>
      <c r="E307" s="327"/>
      <c r="F307" s="327"/>
      <c r="G307" s="327"/>
      <c r="H307" s="333"/>
      <c r="I307" s="390"/>
      <c r="J307" s="327"/>
      <c r="K307" s="327"/>
      <c r="L307" s="327"/>
      <c r="M307" s="333"/>
      <c r="N307" s="390"/>
      <c r="O307" s="327"/>
      <c r="P307" s="327"/>
      <c r="Q307" s="465"/>
      <c r="R307" s="516"/>
      <c r="S307" s="491"/>
      <c r="T307" s="492"/>
      <c r="U307" s="493"/>
      <c r="V307" s="493"/>
      <c r="W307" s="494"/>
      <c r="X307" s="495"/>
      <c r="Y307" s="493"/>
      <c r="Z307" s="578"/>
      <c r="AA307" s="492"/>
      <c r="AB307" s="522"/>
      <c r="AC307" s="491"/>
      <c r="AD307" s="528"/>
      <c r="AE307" s="528"/>
      <c r="AF307" s="327"/>
      <c r="AG307" s="321"/>
      <c r="AH307" s="534"/>
      <c r="AI307" s="327"/>
      <c r="AJ307" s="584"/>
      <c r="AK307" s="321"/>
      <c r="AL307" s="60"/>
      <c r="AM307" s="164">
        <f t="shared" si="16"/>
        <v>0</v>
      </c>
      <c r="AN307" s="317">
        <f t="shared" si="17"/>
        <v>0</v>
      </c>
      <c r="AO307" s="88">
        <f t="shared" si="18"/>
        <v>0</v>
      </c>
      <c r="AP307" s="152">
        <f t="shared" si="19"/>
        <v>0</v>
      </c>
      <c r="AR307" s="24"/>
      <c r="AS307" s="24"/>
    </row>
    <row r="308" spans="1:45" ht="12" customHeight="1">
      <c r="A308" s="153"/>
      <c r="B308" s="36" t="str">
        <f>②国語!B308</f>
        <v>8-23</v>
      </c>
      <c r="C308" s="38">
        <v>0</v>
      </c>
      <c r="D308" s="390"/>
      <c r="E308" s="327"/>
      <c r="F308" s="327"/>
      <c r="G308" s="327"/>
      <c r="H308" s="333"/>
      <c r="I308" s="390"/>
      <c r="J308" s="327"/>
      <c r="K308" s="327"/>
      <c r="L308" s="327"/>
      <c r="M308" s="333"/>
      <c r="N308" s="390"/>
      <c r="O308" s="327"/>
      <c r="P308" s="327"/>
      <c r="Q308" s="465"/>
      <c r="R308" s="516"/>
      <c r="S308" s="491"/>
      <c r="T308" s="492"/>
      <c r="U308" s="493"/>
      <c r="V308" s="493"/>
      <c r="W308" s="494"/>
      <c r="X308" s="495"/>
      <c r="Y308" s="493"/>
      <c r="Z308" s="578"/>
      <c r="AA308" s="492"/>
      <c r="AB308" s="522"/>
      <c r="AC308" s="491"/>
      <c r="AD308" s="528"/>
      <c r="AE308" s="528"/>
      <c r="AF308" s="327"/>
      <c r="AG308" s="321"/>
      <c r="AH308" s="534"/>
      <c r="AI308" s="327"/>
      <c r="AJ308" s="584"/>
      <c r="AK308" s="321"/>
      <c r="AL308" s="60"/>
      <c r="AM308" s="164">
        <f t="shared" si="16"/>
        <v>0</v>
      </c>
      <c r="AN308" s="317">
        <f t="shared" si="17"/>
        <v>0</v>
      </c>
      <c r="AO308" s="88">
        <f t="shared" si="18"/>
        <v>0</v>
      </c>
      <c r="AP308" s="152">
        <f t="shared" si="19"/>
        <v>0</v>
      </c>
      <c r="AR308" s="24"/>
      <c r="AS308" s="52"/>
    </row>
    <row r="309" spans="1:45" ht="12" customHeight="1">
      <c r="A309" s="153"/>
      <c r="B309" s="36" t="str">
        <f>②国語!B309</f>
        <v>8-24</v>
      </c>
      <c r="C309" s="38">
        <v>1</v>
      </c>
      <c r="D309" s="390"/>
      <c r="E309" s="327"/>
      <c r="F309" s="327"/>
      <c r="G309" s="327"/>
      <c r="H309" s="333"/>
      <c r="I309" s="390"/>
      <c r="J309" s="327"/>
      <c r="K309" s="327"/>
      <c r="L309" s="327"/>
      <c r="M309" s="333"/>
      <c r="N309" s="390"/>
      <c r="O309" s="327"/>
      <c r="P309" s="327"/>
      <c r="Q309" s="465"/>
      <c r="R309" s="516"/>
      <c r="S309" s="491"/>
      <c r="T309" s="492"/>
      <c r="U309" s="493"/>
      <c r="V309" s="493"/>
      <c r="W309" s="494"/>
      <c r="X309" s="495"/>
      <c r="Y309" s="493"/>
      <c r="Z309" s="578"/>
      <c r="AA309" s="492"/>
      <c r="AB309" s="522"/>
      <c r="AC309" s="491"/>
      <c r="AD309" s="528"/>
      <c r="AE309" s="528"/>
      <c r="AF309" s="327"/>
      <c r="AG309" s="321"/>
      <c r="AH309" s="534"/>
      <c r="AI309" s="327"/>
      <c r="AJ309" s="584"/>
      <c r="AK309" s="321"/>
      <c r="AL309" s="60"/>
      <c r="AM309" s="164">
        <f t="shared" si="16"/>
        <v>0</v>
      </c>
      <c r="AN309" s="317">
        <f t="shared" si="17"/>
        <v>0</v>
      </c>
      <c r="AO309" s="88">
        <f t="shared" si="18"/>
        <v>0</v>
      </c>
      <c r="AP309" s="152">
        <f t="shared" si="19"/>
        <v>0</v>
      </c>
      <c r="AR309" s="3"/>
      <c r="AS309" s="3"/>
    </row>
    <row r="310" spans="1:45" ht="12" customHeight="1" thickBot="1">
      <c r="A310" s="154"/>
      <c r="B310" s="37" t="str">
        <f>②国語!B310</f>
        <v>8-25</v>
      </c>
      <c r="C310" s="46">
        <v>0</v>
      </c>
      <c r="D310" s="391"/>
      <c r="E310" s="328"/>
      <c r="F310" s="328"/>
      <c r="G310" s="328"/>
      <c r="H310" s="334"/>
      <c r="I310" s="391"/>
      <c r="J310" s="328"/>
      <c r="K310" s="328"/>
      <c r="L310" s="328"/>
      <c r="M310" s="334"/>
      <c r="N310" s="391"/>
      <c r="O310" s="328"/>
      <c r="P310" s="328"/>
      <c r="Q310" s="466"/>
      <c r="R310" s="517"/>
      <c r="S310" s="496"/>
      <c r="T310" s="497"/>
      <c r="U310" s="498"/>
      <c r="V310" s="498"/>
      <c r="W310" s="499"/>
      <c r="X310" s="500"/>
      <c r="Y310" s="498"/>
      <c r="Z310" s="579"/>
      <c r="AA310" s="497"/>
      <c r="AB310" s="523"/>
      <c r="AC310" s="496"/>
      <c r="AD310" s="529"/>
      <c r="AE310" s="529"/>
      <c r="AF310" s="328"/>
      <c r="AG310" s="322"/>
      <c r="AH310" s="535"/>
      <c r="AI310" s="328"/>
      <c r="AJ310" s="585"/>
      <c r="AK310" s="322"/>
      <c r="AL310" s="61"/>
      <c r="AM310" s="165">
        <f t="shared" si="16"/>
        <v>0</v>
      </c>
      <c r="AN310" s="318">
        <f t="shared" si="17"/>
        <v>0</v>
      </c>
      <c r="AO310" s="69">
        <f t="shared" si="18"/>
        <v>0</v>
      </c>
      <c r="AP310" s="155">
        <f t="shared" si="19"/>
        <v>0</v>
      </c>
    </row>
    <row r="311" spans="1:45" ht="12" customHeight="1">
      <c r="A311" s="156"/>
      <c r="B311" s="5" t="str">
        <f>②国語!B311</f>
        <v>8-26</v>
      </c>
      <c r="C311" s="33">
        <v>1</v>
      </c>
      <c r="D311" s="389"/>
      <c r="E311" s="326"/>
      <c r="F311" s="326"/>
      <c r="G311" s="326"/>
      <c r="H311" s="332"/>
      <c r="I311" s="389"/>
      <c r="J311" s="326"/>
      <c r="K311" s="326"/>
      <c r="L311" s="326"/>
      <c r="M311" s="332"/>
      <c r="N311" s="389"/>
      <c r="O311" s="326"/>
      <c r="P311" s="326"/>
      <c r="Q311" s="463"/>
      <c r="R311" s="515"/>
      <c r="S311" s="485"/>
      <c r="T311" s="486"/>
      <c r="U311" s="487"/>
      <c r="V311" s="487"/>
      <c r="W311" s="488"/>
      <c r="X311" s="489"/>
      <c r="Y311" s="487"/>
      <c r="Z311" s="577"/>
      <c r="AA311" s="486"/>
      <c r="AB311" s="521"/>
      <c r="AC311" s="485"/>
      <c r="AD311" s="527"/>
      <c r="AE311" s="527"/>
      <c r="AF311" s="326"/>
      <c r="AG311" s="320"/>
      <c r="AH311" s="533"/>
      <c r="AI311" s="326"/>
      <c r="AJ311" s="583"/>
      <c r="AK311" s="320"/>
      <c r="AL311" s="92"/>
      <c r="AM311" s="164">
        <f t="shared" si="16"/>
        <v>0</v>
      </c>
      <c r="AN311" s="317">
        <f t="shared" si="17"/>
        <v>0</v>
      </c>
      <c r="AO311" s="88">
        <f t="shared" si="18"/>
        <v>0</v>
      </c>
      <c r="AP311" s="152">
        <f t="shared" si="19"/>
        <v>0</v>
      </c>
      <c r="AR311" s="3"/>
    </row>
    <row r="312" spans="1:45" ht="12" customHeight="1">
      <c r="A312" s="153"/>
      <c r="B312" s="36" t="str">
        <f>②国語!B312</f>
        <v>8-27</v>
      </c>
      <c r="C312" s="38">
        <v>0</v>
      </c>
      <c r="D312" s="390"/>
      <c r="E312" s="327"/>
      <c r="F312" s="327"/>
      <c r="G312" s="327"/>
      <c r="H312" s="333"/>
      <c r="I312" s="390"/>
      <c r="J312" s="327"/>
      <c r="K312" s="327"/>
      <c r="L312" s="327"/>
      <c r="M312" s="333"/>
      <c r="N312" s="390"/>
      <c r="O312" s="327"/>
      <c r="P312" s="327"/>
      <c r="Q312" s="465"/>
      <c r="R312" s="516"/>
      <c r="S312" s="491"/>
      <c r="T312" s="492"/>
      <c r="U312" s="493"/>
      <c r="V312" s="493"/>
      <c r="W312" s="494"/>
      <c r="X312" s="495"/>
      <c r="Y312" s="493"/>
      <c r="Z312" s="578"/>
      <c r="AA312" s="492"/>
      <c r="AB312" s="522"/>
      <c r="AC312" s="491"/>
      <c r="AD312" s="528"/>
      <c r="AE312" s="528"/>
      <c r="AF312" s="327"/>
      <c r="AG312" s="321"/>
      <c r="AH312" s="534"/>
      <c r="AI312" s="327"/>
      <c r="AJ312" s="584"/>
      <c r="AK312" s="321"/>
      <c r="AL312" s="60"/>
      <c r="AM312" s="164">
        <f t="shared" si="16"/>
        <v>0</v>
      </c>
      <c r="AN312" s="317">
        <f t="shared" si="17"/>
        <v>0</v>
      </c>
      <c r="AO312" s="88">
        <f t="shared" si="18"/>
        <v>0</v>
      </c>
      <c r="AP312" s="152">
        <f t="shared" si="19"/>
        <v>0</v>
      </c>
      <c r="AR312" s="7"/>
      <c r="AS312" s="7"/>
    </row>
    <row r="313" spans="1:45" ht="12" customHeight="1">
      <c r="A313" s="153"/>
      <c r="B313" s="36" t="str">
        <f>②国語!B313</f>
        <v>8-28</v>
      </c>
      <c r="C313" s="38">
        <v>1</v>
      </c>
      <c r="D313" s="390"/>
      <c r="E313" s="327"/>
      <c r="F313" s="327"/>
      <c r="G313" s="327"/>
      <c r="H313" s="333"/>
      <c r="I313" s="390"/>
      <c r="J313" s="327"/>
      <c r="K313" s="327"/>
      <c r="L313" s="327"/>
      <c r="M313" s="333"/>
      <c r="N313" s="390"/>
      <c r="O313" s="327"/>
      <c r="P313" s="327"/>
      <c r="Q313" s="465"/>
      <c r="R313" s="516"/>
      <c r="S313" s="491"/>
      <c r="T313" s="492"/>
      <c r="U313" s="493"/>
      <c r="V313" s="493"/>
      <c r="W313" s="494"/>
      <c r="X313" s="495"/>
      <c r="Y313" s="493"/>
      <c r="Z313" s="578"/>
      <c r="AA313" s="492"/>
      <c r="AB313" s="522"/>
      <c r="AC313" s="491"/>
      <c r="AD313" s="528"/>
      <c r="AE313" s="528"/>
      <c r="AF313" s="327"/>
      <c r="AG313" s="321"/>
      <c r="AH313" s="534"/>
      <c r="AI313" s="327"/>
      <c r="AJ313" s="584"/>
      <c r="AK313" s="321"/>
      <c r="AL313" s="60"/>
      <c r="AM313" s="164">
        <f t="shared" si="16"/>
        <v>0</v>
      </c>
      <c r="AN313" s="317">
        <f t="shared" si="17"/>
        <v>0</v>
      </c>
      <c r="AO313" s="88">
        <f t="shared" si="18"/>
        <v>0</v>
      </c>
      <c r="AP313" s="152">
        <f t="shared" si="19"/>
        <v>0</v>
      </c>
      <c r="AR313" s="7"/>
      <c r="AS313" s="7"/>
    </row>
    <row r="314" spans="1:45" ht="12" customHeight="1">
      <c r="A314" s="153"/>
      <c r="B314" s="36" t="str">
        <f>②国語!B314</f>
        <v>8-29</v>
      </c>
      <c r="C314" s="38">
        <v>0</v>
      </c>
      <c r="D314" s="390"/>
      <c r="E314" s="327"/>
      <c r="F314" s="327"/>
      <c r="G314" s="327"/>
      <c r="H314" s="333"/>
      <c r="I314" s="390"/>
      <c r="J314" s="327"/>
      <c r="K314" s="327"/>
      <c r="L314" s="327"/>
      <c r="M314" s="333"/>
      <c r="N314" s="390"/>
      <c r="O314" s="327"/>
      <c r="P314" s="327"/>
      <c r="Q314" s="465"/>
      <c r="R314" s="516"/>
      <c r="S314" s="491"/>
      <c r="T314" s="492"/>
      <c r="U314" s="493"/>
      <c r="V314" s="493"/>
      <c r="W314" s="494"/>
      <c r="X314" s="495"/>
      <c r="Y314" s="493"/>
      <c r="Z314" s="578"/>
      <c r="AA314" s="492"/>
      <c r="AB314" s="522"/>
      <c r="AC314" s="491"/>
      <c r="AD314" s="528"/>
      <c r="AE314" s="528"/>
      <c r="AF314" s="327"/>
      <c r="AG314" s="321"/>
      <c r="AH314" s="534"/>
      <c r="AI314" s="327"/>
      <c r="AJ314" s="584"/>
      <c r="AK314" s="321"/>
      <c r="AL314" s="60"/>
      <c r="AM314" s="164">
        <f t="shared" si="16"/>
        <v>0</v>
      </c>
      <c r="AN314" s="317">
        <f t="shared" si="17"/>
        <v>0</v>
      </c>
      <c r="AO314" s="88">
        <f t="shared" si="18"/>
        <v>0</v>
      </c>
      <c r="AP314" s="152">
        <f t="shared" si="19"/>
        <v>0</v>
      </c>
      <c r="AR314" s="7"/>
      <c r="AS314" s="7"/>
    </row>
    <row r="315" spans="1:45" ht="12" customHeight="1" thickBot="1">
      <c r="A315" s="157"/>
      <c r="B315" s="6" t="str">
        <f>②国語!B315</f>
        <v>8-30</v>
      </c>
      <c r="C315" s="34">
        <v>1</v>
      </c>
      <c r="D315" s="392"/>
      <c r="E315" s="329"/>
      <c r="F315" s="329"/>
      <c r="G315" s="329"/>
      <c r="H315" s="335"/>
      <c r="I315" s="392"/>
      <c r="J315" s="329"/>
      <c r="K315" s="329"/>
      <c r="L315" s="329"/>
      <c r="M315" s="335"/>
      <c r="N315" s="392"/>
      <c r="O315" s="329"/>
      <c r="P315" s="329"/>
      <c r="Q315" s="467"/>
      <c r="R315" s="518"/>
      <c r="S315" s="501"/>
      <c r="T315" s="502"/>
      <c r="U315" s="503"/>
      <c r="V315" s="503"/>
      <c r="W315" s="504"/>
      <c r="X315" s="505"/>
      <c r="Y315" s="503"/>
      <c r="Z315" s="580"/>
      <c r="AA315" s="502"/>
      <c r="AB315" s="524"/>
      <c r="AC315" s="501"/>
      <c r="AD315" s="530"/>
      <c r="AE315" s="530"/>
      <c r="AF315" s="329"/>
      <c r="AG315" s="323"/>
      <c r="AH315" s="536"/>
      <c r="AI315" s="329"/>
      <c r="AJ315" s="586"/>
      <c r="AK315" s="323"/>
      <c r="AL315" s="62"/>
      <c r="AM315" s="166">
        <f t="shared" si="16"/>
        <v>0</v>
      </c>
      <c r="AN315" s="319">
        <f t="shared" si="17"/>
        <v>0</v>
      </c>
      <c r="AO315" s="67">
        <f t="shared" si="18"/>
        <v>0</v>
      </c>
      <c r="AP315" s="158">
        <f t="shared" si="19"/>
        <v>0</v>
      </c>
    </row>
    <row r="316" spans="1:45" ht="12" customHeight="1">
      <c r="A316" s="159"/>
      <c r="B316" s="4" t="str">
        <f>②国語!B316</f>
        <v>8-31</v>
      </c>
      <c r="C316" s="160">
        <v>0</v>
      </c>
      <c r="D316" s="393"/>
      <c r="E316" s="330"/>
      <c r="F316" s="330"/>
      <c r="G316" s="330"/>
      <c r="H316" s="336"/>
      <c r="I316" s="393"/>
      <c r="J316" s="330"/>
      <c r="K316" s="330"/>
      <c r="L316" s="330"/>
      <c r="M316" s="336"/>
      <c r="N316" s="393"/>
      <c r="O316" s="330"/>
      <c r="P316" s="330"/>
      <c r="Q316" s="464"/>
      <c r="R316" s="519"/>
      <c r="S316" s="506"/>
      <c r="T316" s="490"/>
      <c r="U316" s="507"/>
      <c r="V316" s="507"/>
      <c r="W316" s="508"/>
      <c r="X316" s="509"/>
      <c r="Y316" s="507"/>
      <c r="Z316" s="581"/>
      <c r="AA316" s="490"/>
      <c r="AB316" s="525"/>
      <c r="AC316" s="506"/>
      <c r="AD316" s="531"/>
      <c r="AE316" s="531"/>
      <c r="AF316" s="330"/>
      <c r="AG316" s="324"/>
      <c r="AH316" s="537"/>
      <c r="AI316" s="330"/>
      <c r="AJ316" s="587"/>
      <c r="AK316" s="324"/>
      <c r="AL316" s="175"/>
      <c r="AM316" s="164">
        <f t="shared" si="16"/>
        <v>0</v>
      </c>
      <c r="AN316" s="317">
        <f t="shared" si="17"/>
        <v>0</v>
      </c>
      <c r="AO316" s="88">
        <f t="shared" si="18"/>
        <v>0</v>
      </c>
      <c r="AP316" s="152">
        <f t="shared" si="19"/>
        <v>0</v>
      </c>
    </row>
    <row r="317" spans="1:45" ht="12" customHeight="1">
      <c r="A317" s="153"/>
      <c r="B317" s="36" t="str">
        <f>②国語!B317</f>
        <v>8-32</v>
      </c>
      <c r="C317" s="38">
        <v>1</v>
      </c>
      <c r="D317" s="390"/>
      <c r="E317" s="327"/>
      <c r="F317" s="327"/>
      <c r="G317" s="327"/>
      <c r="H317" s="333"/>
      <c r="I317" s="390"/>
      <c r="J317" s="327"/>
      <c r="K317" s="327"/>
      <c r="L317" s="327"/>
      <c r="M317" s="333"/>
      <c r="N317" s="390"/>
      <c r="O317" s="327"/>
      <c r="P317" s="327"/>
      <c r="Q317" s="465"/>
      <c r="R317" s="516"/>
      <c r="S317" s="491"/>
      <c r="T317" s="492"/>
      <c r="U317" s="493"/>
      <c r="V317" s="493"/>
      <c r="W317" s="494"/>
      <c r="X317" s="495"/>
      <c r="Y317" s="493"/>
      <c r="Z317" s="578"/>
      <c r="AA317" s="492"/>
      <c r="AB317" s="522"/>
      <c r="AC317" s="491"/>
      <c r="AD317" s="528"/>
      <c r="AE317" s="528"/>
      <c r="AF317" s="327"/>
      <c r="AG317" s="321"/>
      <c r="AH317" s="534"/>
      <c r="AI317" s="327"/>
      <c r="AJ317" s="584"/>
      <c r="AK317" s="321"/>
      <c r="AL317" s="60"/>
      <c r="AM317" s="164">
        <f t="shared" si="16"/>
        <v>0</v>
      </c>
      <c r="AN317" s="317">
        <f t="shared" si="17"/>
        <v>0</v>
      </c>
      <c r="AO317" s="88">
        <f t="shared" si="18"/>
        <v>0</v>
      </c>
      <c r="AP317" s="152">
        <f t="shared" si="19"/>
        <v>0</v>
      </c>
    </row>
    <row r="318" spans="1:45" ht="12" customHeight="1">
      <c r="A318" s="153"/>
      <c r="B318" s="36" t="str">
        <f>②国語!B318</f>
        <v>8-33</v>
      </c>
      <c r="C318" s="38">
        <v>0</v>
      </c>
      <c r="D318" s="390"/>
      <c r="E318" s="327"/>
      <c r="F318" s="327"/>
      <c r="G318" s="327"/>
      <c r="H318" s="333"/>
      <c r="I318" s="390"/>
      <c r="J318" s="327"/>
      <c r="K318" s="327"/>
      <c r="L318" s="327"/>
      <c r="M318" s="333"/>
      <c r="N318" s="390"/>
      <c r="O318" s="327"/>
      <c r="P318" s="327"/>
      <c r="Q318" s="465"/>
      <c r="R318" s="516"/>
      <c r="S318" s="491"/>
      <c r="T318" s="492"/>
      <c r="U318" s="493"/>
      <c r="V318" s="493"/>
      <c r="W318" s="494"/>
      <c r="X318" s="495"/>
      <c r="Y318" s="493"/>
      <c r="Z318" s="578"/>
      <c r="AA318" s="492"/>
      <c r="AB318" s="522"/>
      <c r="AC318" s="491"/>
      <c r="AD318" s="528"/>
      <c r="AE318" s="528"/>
      <c r="AF318" s="327"/>
      <c r="AG318" s="321"/>
      <c r="AH318" s="534"/>
      <c r="AI318" s="327"/>
      <c r="AJ318" s="584"/>
      <c r="AK318" s="321"/>
      <c r="AL318" s="60"/>
      <c r="AM318" s="164">
        <f t="shared" si="16"/>
        <v>0</v>
      </c>
      <c r="AN318" s="317">
        <f t="shared" si="17"/>
        <v>0</v>
      </c>
      <c r="AO318" s="88">
        <f t="shared" si="18"/>
        <v>0</v>
      </c>
      <c r="AP318" s="152">
        <f t="shared" si="19"/>
        <v>0</v>
      </c>
    </row>
    <row r="319" spans="1:45" ht="12" customHeight="1">
      <c r="A319" s="153"/>
      <c r="B319" s="36" t="str">
        <f>②国語!B319</f>
        <v>8-34</v>
      </c>
      <c r="C319" s="38">
        <v>1</v>
      </c>
      <c r="D319" s="390"/>
      <c r="E319" s="327"/>
      <c r="F319" s="327"/>
      <c r="G319" s="327"/>
      <c r="H319" s="333"/>
      <c r="I319" s="390"/>
      <c r="J319" s="327"/>
      <c r="K319" s="327"/>
      <c r="L319" s="327"/>
      <c r="M319" s="333"/>
      <c r="N319" s="390"/>
      <c r="O319" s="327"/>
      <c r="P319" s="327"/>
      <c r="Q319" s="465"/>
      <c r="R319" s="516"/>
      <c r="S319" s="491"/>
      <c r="T319" s="492"/>
      <c r="U319" s="493"/>
      <c r="V319" s="493"/>
      <c r="W319" s="494"/>
      <c r="X319" s="495"/>
      <c r="Y319" s="493"/>
      <c r="Z319" s="578"/>
      <c r="AA319" s="492"/>
      <c r="AB319" s="522"/>
      <c r="AC319" s="491"/>
      <c r="AD319" s="528"/>
      <c r="AE319" s="528"/>
      <c r="AF319" s="327"/>
      <c r="AG319" s="321"/>
      <c r="AH319" s="534"/>
      <c r="AI319" s="327"/>
      <c r="AJ319" s="584"/>
      <c r="AK319" s="321"/>
      <c r="AL319" s="60"/>
      <c r="AM319" s="164">
        <f t="shared" si="16"/>
        <v>0</v>
      </c>
      <c r="AN319" s="317">
        <f t="shared" si="17"/>
        <v>0</v>
      </c>
      <c r="AO319" s="88">
        <f t="shared" si="18"/>
        <v>0</v>
      </c>
      <c r="AP319" s="152">
        <f t="shared" si="19"/>
        <v>0</v>
      </c>
    </row>
    <row r="320" spans="1:45" ht="12" customHeight="1" thickBot="1">
      <c r="A320" s="154"/>
      <c r="B320" s="37" t="str">
        <f>②国語!B320</f>
        <v>8-35</v>
      </c>
      <c r="C320" s="46">
        <v>0</v>
      </c>
      <c r="D320" s="391"/>
      <c r="E320" s="328"/>
      <c r="F320" s="328"/>
      <c r="G320" s="328"/>
      <c r="H320" s="334"/>
      <c r="I320" s="391"/>
      <c r="J320" s="328"/>
      <c r="K320" s="328"/>
      <c r="L320" s="328"/>
      <c r="M320" s="334"/>
      <c r="N320" s="391"/>
      <c r="O320" s="328"/>
      <c r="P320" s="328"/>
      <c r="Q320" s="466"/>
      <c r="R320" s="517"/>
      <c r="S320" s="496"/>
      <c r="T320" s="497"/>
      <c r="U320" s="498"/>
      <c r="V320" s="498"/>
      <c r="W320" s="499"/>
      <c r="X320" s="500"/>
      <c r="Y320" s="498"/>
      <c r="Z320" s="579"/>
      <c r="AA320" s="497"/>
      <c r="AB320" s="523"/>
      <c r="AC320" s="496"/>
      <c r="AD320" s="529"/>
      <c r="AE320" s="529"/>
      <c r="AF320" s="328"/>
      <c r="AG320" s="322"/>
      <c r="AH320" s="535"/>
      <c r="AI320" s="328"/>
      <c r="AJ320" s="585"/>
      <c r="AK320" s="322"/>
      <c r="AL320" s="61"/>
      <c r="AM320" s="165">
        <f t="shared" si="16"/>
        <v>0</v>
      </c>
      <c r="AN320" s="318">
        <f t="shared" si="17"/>
        <v>0</v>
      </c>
      <c r="AO320" s="69">
        <f t="shared" si="18"/>
        <v>0</v>
      </c>
      <c r="AP320" s="155">
        <f t="shared" si="19"/>
        <v>0</v>
      </c>
    </row>
    <row r="321" spans="1:45" ht="12" customHeight="1">
      <c r="A321" s="156"/>
      <c r="B321" s="5" t="str">
        <f>②国語!B321</f>
        <v>8-36</v>
      </c>
      <c r="C321" s="33">
        <v>1</v>
      </c>
      <c r="D321" s="389"/>
      <c r="E321" s="326"/>
      <c r="F321" s="326"/>
      <c r="G321" s="326"/>
      <c r="H321" s="332"/>
      <c r="I321" s="389"/>
      <c r="J321" s="326"/>
      <c r="K321" s="326"/>
      <c r="L321" s="326"/>
      <c r="M321" s="332"/>
      <c r="N321" s="389"/>
      <c r="O321" s="326"/>
      <c r="P321" s="326"/>
      <c r="Q321" s="463"/>
      <c r="R321" s="515"/>
      <c r="S321" s="485"/>
      <c r="T321" s="486"/>
      <c r="U321" s="487"/>
      <c r="V321" s="487"/>
      <c r="W321" s="488"/>
      <c r="X321" s="489"/>
      <c r="Y321" s="487"/>
      <c r="Z321" s="577"/>
      <c r="AA321" s="486"/>
      <c r="AB321" s="521"/>
      <c r="AC321" s="485"/>
      <c r="AD321" s="527"/>
      <c r="AE321" s="527"/>
      <c r="AF321" s="326"/>
      <c r="AG321" s="320"/>
      <c r="AH321" s="533"/>
      <c r="AI321" s="326"/>
      <c r="AJ321" s="583"/>
      <c r="AK321" s="320"/>
      <c r="AL321" s="92"/>
      <c r="AM321" s="164">
        <f t="shared" si="16"/>
        <v>0</v>
      </c>
      <c r="AN321" s="317">
        <f t="shared" si="17"/>
        <v>0</v>
      </c>
      <c r="AO321" s="88">
        <f t="shared" si="18"/>
        <v>0</v>
      </c>
      <c r="AP321" s="152">
        <f t="shared" si="19"/>
        <v>0</v>
      </c>
    </row>
    <row r="322" spans="1:45" ht="12" customHeight="1">
      <c r="A322" s="153"/>
      <c r="B322" s="36" t="str">
        <f>②国語!B322</f>
        <v>8-37</v>
      </c>
      <c r="C322" s="38">
        <v>0</v>
      </c>
      <c r="D322" s="390"/>
      <c r="E322" s="327"/>
      <c r="F322" s="327"/>
      <c r="G322" s="327"/>
      <c r="H322" s="333"/>
      <c r="I322" s="390"/>
      <c r="J322" s="327"/>
      <c r="K322" s="327"/>
      <c r="L322" s="327"/>
      <c r="M322" s="333"/>
      <c r="N322" s="390"/>
      <c r="O322" s="327"/>
      <c r="P322" s="327"/>
      <c r="Q322" s="465"/>
      <c r="R322" s="516"/>
      <c r="S322" s="491"/>
      <c r="T322" s="492"/>
      <c r="U322" s="493"/>
      <c r="V322" s="493"/>
      <c r="W322" s="494"/>
      <c r="X322" s="495"/>
      <c r="Y322" s="493"/>
      <c r="Z322" s="578"/>
      <c r="AA322" s="492"/>
      <c r="AB322" s="522"/>
      <c r="AC322" s="491"/>
      <c r="AD322" s="528"/>
      <c r="AE322" s="528"/>
      <c r="AF322" s="327"/>
      <c r="AG322" s="321"/>
      <c r="AH322" s="534"/>
      <c r="AI322" s="327"/>
      <c r="AJ322" s="584"/>
      <c r="AK322" s="321"/>
      <c r="AL322" s="60"/>
      <c r="AM322" s="164">
        <f t="shared" si="16"/>
        <v>0</v>
      </c>
      <c r="AN322" s="317">
        <f t="shared" si="17"/>
        <v>0</v>
      </c>
      <c r="AO322" s="88">
        <f t="shared" si="18"/>
        <v>0</v>
      </c>
      <c r="AP322" s="152">
        <f t="shared" si="19"/>
        <v>0</v>
      </c>
    </row>
    <row r="323" spans="1:45" ht="12" customHeight="1">
      <c r="A323" s="153"/>
      <c r="B323" s="36" t="str">
        <f>②国語!B323</f>
        <v>8-38</v>
      </c>
      <c r="C323" s="38">
        <v>1</v>
      </c>
      <c r="D323" s="390"/>
      <c r="E323" s="327"/>
      <c r="F323" s="327"/>
      <c r="G323" s="327"/>
      <c r="H323" s="333"/>
      <c r="I323" s="390"/>
      <c r="J323" s="327"/>
      <c r="K323" s="327"/>
      <c r="L323" s="327"/>
      <c r="M323" s="333"/>
      <c r="N323" s="390"/>
      <c r="O323" s="327"/>
      <c r="P323" s="327"/>
      <c r="Q323" s="465"/>
      <c r="R323" s="516"/>
      <c r="S323" s="491"/>
      <c r="T323" s="492"/>
      <c r="U323" s="493"/>
      <c r="V323" s="493"/>
      <c r="W323" s="494"/>
      <c r="X323" s="495"/>
      <c r="Y323" s="493"/>
      <c r="Z323" s="578"/>
      <c r="AA323" s="492"/>
      <c r="AB323" s="522"/>
      <c r="AC323" s="491"/>
      <c r="AD323" s="528"/>
      <c r="AE323" s="528"/>
      <c r="AF323" s="327"/>
      <c r="AG323" s="321"/>
      <c r="AH323" s="534"/>
      <c r="AI323" s="327"/>
      <c r="AJ323" s="584"/>
      <c r="AK323" s="321"/>
      <c r="AL323" s="60"/>
      <c r="AM323" s="164">
        <f t="shared" si="16"/>
        <v>0</v>
      </c>
      <c r="AN323" s="317">
        <f t="shared" si="17"/>
        <v>0</v>
      </c>
      <c r="AO323" s="88">
        <f t="shared" si="18"/>
        <v>0</v>
      </c>
      <c r="AP323" s="152">
        <f t="shared" si="19"/>
        <v>0</v>
      </c>
    </row>
    <row r="324" spans="1:45" ht="12" customHeight="1">
      <c r="A324" s="153"/>
      <c r="B324" s="36" t="str">
        <f>②国語!B324</f>
        <v>8-39</v>
      </c>
      <c r="C324" s="38">
        <v>0</v>
      </c>
      <c r="D324" s="390"/>
      <c r="E324" s="327"/>
      <c r="F324" s="327"/>
      <c r="G324" s="327"/>
      <c r="H324" s="333"/>
      <c r="I324" s="390"/>
      <c r="J324" s="327"/>
      <c r="K324" s="327"/>
      <c r="L324" s="327"/>
      <c r="M324" s="333"/>
      <c r="N324" s="390"/>
      <c r="O324" s="327"/>
      <c r="P324" s="327"/>
      <c r="Q324" s="465"/>
      <c r="R324" s="516"/>
      <c r="S324" s="491"/>
      <c r="T324" s="492"/>
      <c r="U324" s="493"/>
      <c r="V324" s="493"/>
      <c r="W324" s="494"/>
      <c r="X324" s="495"/>
      <c r="Y324" s="493"/>
      <c r="Z324" s="578"/>
      <c r="AA324" s="492"/>
      <c r="AB324" s="522"/>
      <c r="AC324" s="491"/>
      <c r="AD324" s="528"/>
      <c r="AE324" s="528"/>
      <c r="AF324" s="327"/>
      <c r="AG324" s="321"/>
      <c r="AH324" s="534"/>
      <c r="AI324" s="327"/>
      <c r="AJ324" s="584"/>
      <c r="AK324" s="321"/>
      <c r="AL324" s="60"/>
      <c r="AM324" s="164">
        <f t="shared" si="16"/>
        <v>0</v>
      </c>
      <c r="AN324" s="317">
        <f t="shared" si="17"/>
        <v>0</v>
      </c>
      <c r="AO324" s="88">
        <f t="shared" si="18"/>
        <v>0</v>
      </c>
      <c r="AP324" s="152">
        <f t="shared" si="19"/>
        <v>0</v>
      </c>
    </row>
    <row r="325" spans="1:45" ht="12" customHeight="1" thickBot="1">
      <c r="A325" s="157"/>
      <c r="B325" s="6" t="str">
        <f>②国語!B325</f>
        <v>8-40</v>
      </c>
      <c r="C325" s="34">
        <v>1</v>
      </c>
      <c r="D325" s="394"/>
      <c r="E325" s="331"/>
      <c r="F325" s="331"/>
      <c r="G325" s="331"/>
      <c r="H325" s="337"/>
      <c r="I325" s="394"/>
      <c r="J325" s="331"/>
      <c r="K325" s="331"/>
      <c r="L325" s="331"/>
      <c r="M325" s="337"/>
      <c r="N325" s="394"/>
      <c r="O325" s="331"/>
      <c r="P325" s="331"/>
      <c r="Q325" s="468"/>
      <c r="R325" s="520"/>
      <c r="S325" s="510"/>
      <c r="T325" s="511"/>
      <c r="U325" s="512"/>
      <c r="V325" s="512"/>
      <c r="W325" s="513"/>
      <c r="X325" s="514"/>
      <c r="Y325" s="512"/>
      <c r="Z325" s="582"/>
      <c r="AA325" s="511"/>
      <c r="AB325" s="526"/>
      <c r="AC325" s="510"/>
      <c r="AD325" s="532"/>
      <c r="AE325" s="532"/>
      <c r="AF325" s="331"/>
      <c r="AG325" s="325"/>
      <c r="AH325" s="538"/>
      <c r="AI325" s="331"/>
      <c r="AJ325" s="588"/>
      <c r="AK325" s="325"/>
      <c r="AL325" s="62"/>
      <c r="AM325" s="166">
        <f t="shared" si="16"/>
        <v>0</v>
      </c>
      <c r="AN325" s="319">
        <f t="shared" si="17"/>
        <v>0</v>
      </c>
      <c r="AO325" s="67">
        <f t="shared" si="18"/>
        <v>0</v>
      </c>
      <c r="AP325" s="158">
        <f t="shared" si="19"/>
        <v>0</v>
      </c>
    </row>
    <row r="326" spans="1:45" ht="12" customHeight="1">
      <c r="A326" s="151"/>
      <c r="B326" s="89" t="str">
        <f>②国語!B326</f>
        <v>9-01</v>
      </c>
      <c r="C326" s="86">
        <v>0</v>
      </c>
      <c r="D326" s="389"/>
      <c r="E326" s="326"/>
      <c r="F326" s="326"/>
      <c r="G326" s="326"/>
      <c r="H326" s="332"/>
      <c r="I326" s="389"/>
      <c r="J326" s="326"/>
      <c r="K326" s="326"/>
      <c r="L326" s="326"/>
      <c r="M326" s="332"/>
      <c r="N326" s="389"/>
      <c r="O326" s="326"/>
      <c r="P326" s="326"/>
      <c r="Q326" s="463"/>
      <c r="R326" s="515"/>
      <c r="S326" s="485"/>
      <c r="T326" s="486"/>
      <c r="U326" s="487"/>
      <c r="V326" s="487"/>
      <c r="W326" s="488"/>
      <c r="X326" s="489"/>
      <c r="Y326" s="487"/>
      <c r="Z326" s="577"/>
      <c r="AA326" s="490"/>
      <c r="AB326" s="521"/>
      <c r="AC326" s="485"/>
      <c r="AD326" s="527"/>
      <c r="AE326" s="527"/>
      <c r="AF326" s="326"/>
      <c r="AG326" s="320"/>
      <c r="AH326" s="533"/>
      <c r="AI326" s="330"/>
      <c r="AJ326" s="583"/>
      <c r="AK326" s="320"/>
      <c r="AL326" s="92"/>
      <c r="AM326" s="164">
        <f t="shared" si="16"/>
        <v>0</v>
      </c>
      <c r="AN326" s="317">
        <f t="shared" si="17"/>
        <v>0</v>
      </c>
      <c r="AO326" s="88">
        <f t="shared" si="18"/>
        <v>0</v>
      </c>
      <c r="AP326" s="152">
        <f t="shared" si="19"/>
        <v>0</v>
      </c>
      <c r="AR326" s="24"/>
      <c r="AS326" s="24"/>
    </row>
    <row r="327" spans="1:45" ht="12" customHeight="1">
      <c r="A327" s="153"/>
      <c r="B327" s="36" t="str">
        <f>②国語!B327</f>
        <v>9-02</v>
      </c>
      <c r="C327" s="38">
        <v>1</v>
      </c>
      <c r="D327" s="390"/>
      <c r="E327" s="327"/>
      <c r="F327" s="327"/>
      <c r="G327" s="327"/>
      <c r="H327" s="333"/>
      <c r="I327" s="390"/>
      <c r="J327" s="327"/>
      <c r="K327" s="327"/>
      <c r="L327" s="327"/>
      <c r="M327" s="333"/>
      <c r="N327" s="390"/>
      <c r="O327" s="327"/>
      <c r="P327" s="327"/>
      <c r="Q327" s="465"/>
      <c r="R327" s="516"/>
      <c r="S327" s="491"/>
      <c r="T327" s="492"/>
      <c r="U327" s="493"/>
      <c r="V327" s="493"/>
      <c r="W327" s="494"/>
      <c r="X327" s="495"/>
      <c r="Y327" s="493"/>
      <c r="Z327" s="578"/>
      <c r="AA327" s="492"/>
      <c r="AB327" s="522"/>
      <c r="AC327" s="491"/>
      <c r="AD327" s="528"/>
      <c r="AE327" s="528"/>
      <c r="AF327" s="327"/>
      <c r="AG327" s="321"/>
      <c r="AH327" s="534"/>
      <c r="AI327" s="327"/>
      <c r="AJ327" s="584"/>
      <c r="AK327" s="321"/>
      <c r="AL327" s="60"/>
      <c r="AM327" s="164">
        <f t="shared" ref="AM327:AM365" si="20">COUNTIF(D327:E327,1)*2+COUNTIF(F327:AK327,1)*3</f>
        <v>0</v>
      </c>
      <c r="AN327" s="317">
        <f t="shared" ref="AN327:AN365" si="21">COUNTIF(D327:E327,1)*2+COUNTIF(F327:P327,1)*3+COUNTIF(R327,1)*3+COUNTIF(U327:Z327,1)*3+COUNTIF(AF327,1)*3+COUNTIF(AI327,1)*3</f>
        <v>0</v>
      </c>
      <c r="AO327" s="88">
        <f t="shared" ref="AO327:AO364" si="22">COUNTIF(Q327,1)*3+COUNTIF(S327:T327,1)*3+COUNTIF(AA327:AE327,1)*3+COUNTIF(AG327:AH327,1)*3+COUNTIF(AJ327:AK327,1)*3</f>
        <v>0</v>
      </c>
      <c r="AP327" s="152">
        <f t="shared" ref="AP327:AP365" si="23">SUM(AN327:AO327)</f>
        <v>0</v>
      </c>
      <c r="AR327" s="24"/>
      <c r="AS327" s="24"/>
    </row>
    <row r="328" spans="1:45" ht="12" customHeight="1">
      <c r="A328" s="153"/>
      <c r="B328" s="36" t="str">
        <f>②国語!B328</f>
        <v>9-03</v>
      </c>
      <c r="C328" s="38">
        <v>0</v>
      </c>
      <c r="D328" s="390"/>
      <c r="E328" s="327"/>
      <c r="F328" s="327"/>
      <c r="G328" s="327"/>
      <c r="H328" s="333"/>
      <c r="I328" s="390"/>
      <c r="J328" s="327"/>
      <c r="K328" s="327"/>
      <c r="L328" s="327"/>
      <c r="M328" s="333"/>
      <c r="N328" s="390"/>
      <c r="O328" s="327"/>
      <c r="P328" s="327"/>
      <c r="Q328" s="465"/>
      <c r="R328" s="516"/>
      <c r="S328" s="491"/>
      <c r="T328" s="492"/>
      <c r="U328" s="493"/>
      <c r="V328" s="493"/>
      <c r="W328" s="494"/>
      <c r="X328" s="495"/>
      <c r="Y328" s="493"/>
      <c r="Z328" s="578"/>
      <c r="AA328" s="492"/>
      <c r="AB328" s="522"/>
      <c r="AC328" s="491"/>
      <c r="AD328" s="528"/>
      <c r="AE328" s="528"/>
      <c r="AF328" s="327"/>
      <c r="AG328" s="321"/>
      <c r="AH328" s="534"/>
      <c r="AI328" s="327"/>
      <c r="AJ328" s="584"/>
      <c r="AK328" s="321"/>
      <c r="AL328" s="60"/>
      <c r="AM328" s="164">
        <f t="shared" si="20"/>
        <v>0</v>
      </c>
      <c r="AN328" s="317">
        <f t="shared" si="21"/>
        <v>0</v>
      </c>
      <c r="AO328" s="88">
        <f t="shared" si="22"/>
        <v>0</v>
      </c>
      <c r="AP328" s="152">
        <f t="shared" si="23"/>
        <v>0</v>
      </c>
      <c r="AR328" s="24"/>
      <c r="AS328" s="24"/>
    </row>
    <row r="329" spans="1:45" ht="12" customHeight="1">
      <c r="A329" s="153"/>
      <c r="B329" s="36" t="str">
        <f>②国語!B329</f>
        <v>9-04</v>
      </c>
      <c r="C329" s="38">
        <v>1</v>
      </c>
      <c r="D329" s="390"/>
      <c r="E329" s="327"/>
      <c r="F329" s="327"/>
      <c r="G329" s="327"/>
      <c r="H329" s="333"/>
      <c r="I329" s="390"/>
      <c r="J329" s="327"/>
      <c r="K329" s="327"/>
      <c r="L329" s="327"/>
      <c r="M329" s="333"/>
      <c r="N329" s="390"/>
      <c r="O329" s="327"/>
      <c r="P329" s="327"/>
      <c r="Q329" s="465"/>
      <c r="R329" s="516"/>
      <c r="S329" s="491"/>
      <c r="T329" s="492"/>
      <c r="U329" s="493"/>
      <c r="V329" s="493"/>
      <c r="W329" s="494"/>
      <c r="X329" s="495"/>
      <c r="Y329" s="493"/>
      <c r="Z329" s="578"/>
      <c r="AA329" s="492"/>
      <c r="AB329" s="522"/>
      <c r="AC329" s="491"/>
      <c r="AD329" s="528"/>
      <c r="AE329" s="528"/>
      <c r="AF329" s="327"/>
      <c r="AG329" s="321"/>
      <c r="AH329" s="534"/>
      <c r="AI329" s="327"/>
      <c r="AJ329" s="584"/>
      <c r="AK329" s="321"/>
      <c r="AL329" s="60"/>
      <c r="AM329" s="164">
        <f t="shared" si="20"/>
        <v>0</v>
      </c>
      <c r="AN329" s="317">
        <f t="shared" si="21"/>
        <v>0</v>
      </c>
      <c r="AO329" s="88">
        <f t="shared" si="22"/>
        <v>0</v>
      </c>
      <c r="AP329" s="152">
        <f t="shared" si="23"/>
        <v>0</v>
      </c>
      <c r="AR329" s="24"/>
      <c r="AS329" s="24"/>
    </row>
    <row r="330" spans="1:45" ht="12" customHeight="1" thickBot="1">
      <c r="A330" s="154"/>
      <c r="B330" s="37" t="str">
        <f>②国語!B330</f>
        <v>9-05</v>
      </c>
      <c r="C330" s="46">
        <v>0</v>
      </c>
      <c r="D330" s="391"/>
      <c r="E330" s="328"/>
      <c r="F330" s="328"/>
      <c r="G330" s="328"/>
      <c r="H330" s="334"/>
      <c r="I330" s="391"/>
      <c r="J330" s="328"/>
      <c r="K330" s="328"/>
      <c r="L330" s="328"/>
      <c r="M330" s="334"/>
      <c r="N330" s="391"/>
      <c r="O330" s="328"/>
      <c r="P330" s="328"/>
      <c r="Q330" s="466"/>
      <c r="R330" s="517"/>
      <c r="S330" s="496"/>
      <c r="T330" s="497"/>
      <c r="U330" s="498"/>
      <c r="V330" s="498"/>
      <c r="W330" s="499"/>
      <c r="X330" s="500"/>
      <c r="Y330" s="498"/>
      <c r="Z330" s="579"/>
      <c r="AA330" s="497"/>
      <c r="AB330" s="523"/>
      <c r="AC330" s="496"/>
      <c r="AD330" s="529"/>
      <c r="AE330" s="529"/>
      <c r="AF330" s="328"/>
      <c r="AG330" s="322"/>
      <c r="AH330" s="535"/>
      <c r="AI330" s="328"/>
      <c r="AJ330" s="585"/>
      <c r="AK330" s="322"/>
      <c r="AL330" s="61"/>
      <c r="AM330" s="165">
        <f t="shared" si="20"/>
        <v>0</v>
      </c>
      <c r="AN330" s="318">
        <f t="shared" si="21"/>
        <v>0</v>
      </c>
      <c r="AO330" s="69">
        <f t="shared" si="22"/>
        <v>0</v>
      </c>
      <c r="AP330" s="155">
        <f t="shared" si="23"/>
        <v>0</v>
      </c>
      <c r="AR330" s="24"/>
      <c r="AS330" s="24"/>
    </row>
    <row r="331" spans="1:45" ht="12" customHeight="1">
      <c r="A331" s="156"/>
      <c r="B331" s="5" t="str">
        <f>②国語!B331</f>
        <v>9-06</v>
      </c>
      <c r="C331" s="33">
        <v>1</v>
      </c>
      <c r="D331" s="389"/>
      <c r="E331" s="326"/>
      <c r="F331" s="326"/>
      <c r="G331" s="326"/>
      <c r="H331" s="332"/>
      <c r="I331" s="389"/>
      <c r="J331" s="326"/>
      <c r="K331" s="326"/>
      <c r="L331" s="326"/>
      <c r="M331" s="332"/>
      <c r="N331" s="389"/>
      <c r="O331" s="326"/>
      <c r="P331" s="326"/>
      <c r="Q331" s="463"/>
      <c r="R331" s="515"/>
      <c r="S331" s="485"/>
      <c r="T331" s="486"/>
      <c r="U331" s="487"/>
      <c r="V331" s="487"/>
      <c r="W331" s="488"/>
      <c r="X331" s="489"/>
      <c r="Y331" s="487"/>
      <c r="Z331" s="577"/>
      <c r="AA331" s="486"/>
      <c r="AB331" s="521"/>
      <c r="AC331" s="485"/>
      <c r="AD331" s="527"/>
      <c r="AE331" s="527"/>
      <c r="AF331" s="326"/>
      <c r="AG331" s="320"/>
      <c r="AH331" s="533"/>
      <c r="AI331" s="326"/>
      <c r="AJ331" s="583"/>
      <c r="AK331" s="320"/>
      <c r="AL331" s="92"/>
      <c r="AM331" s="164">
        <f t="shared" si="20"/>
        <v>0</v>
      </c>
      <c r="AN331" s="317">
        <f t="shared" si="21"/>
        <v>0</v>
      </c>
      <c r="AO331" s="88">
        <f t="shared" si="22"/>
        <v>0</v>
      </c>
      <c r="AP331" s="152">
        <f t="shared" si="23"/>
        <v>0</v>
      </c>
      <c r="AR331" s="24"/>
      <c r="AS331" s="24"/>
    </row>
    <row r="332" spans="1:45" ht="12" customHeight="1">
      <c r="A332" s="153"/>
      <c r="B332" s="36" t="str">
        <f>②国語!B332</f>
        <v>9-07</v>
      </c>
      <c r="C332" s="38">
        <v>0</v>
      </c>
      <c r="D332" s="390"/>
      <c r="E332" s="327"/>
      <c r="F332" s="327"/>
      <c r="G332" s="327"/>
      <c r="H332" s="333"/>
      <c r="I332" s="390"/>
      <c r="J332" s="327"/>
      <c r="K332" s="327"/>
      <c r="L332" s="327"/>
      <c r="M332" s="333"/>
      <c r="N332" s="390"/>
      <c r="O332" s="327"/>
      <c r="P332" s="327"/>
      <c r="Q332" s="465"/>
      <c r="R332" s="516"/>
      <c r="S332" s="491"/>
      <c r="T332" s="492"/>
      <c r="U332" s="493"/>
      <c r="V332" s="493"/>
      <c r="W332" s="494"/>
      <c r="X332" s="495"/>
      <c r="Y332" s="493"/>
      <c r="Z332" s="578"/>
      <c r="AA332" s="492"/>
      <c r="AB332" s="522"/>
      <c r="AC332" s="491"/>
      <c r="AD332" s="528"/>
      <c r="AE332" s="528"/>
      <c r="AF332" s="327"/>
      <c r="AG332" s="321"/>
      <c r="AH332" s="534"/>
      <c r="AI332" s="327"/>
      <c r="AJ332" s="584"/>
      <c r="AK332" s="321"/>
      <c r="AL332" s="60"/>
      <c r="AM332" s="164">
        <f t="shared" si="20"/>
        <v>0</v>
      </c>
      <c r="AN332" s="317">
        <f t="shared" si="21"/>
        <v>0</v>
      </c>
      <c r="AO332" s="88">
        <f t="shared" si="22"/>
        <v>0</v>
      </c>
      <c r="AP332" s="152">
        <f t="shared" si="23"/>
        <v>0</v>
      </c>
      <c r="AR332" s="24"/>
      <c r="AS332" s="24"/>
    </row>
    <row r="333" spans="1:45" ht="12" customHeight="1">
      <c r="A333" s="153"/>
      <c r="B333" s="36" t="str">
        <f>②国語!B333</f>
        <v>9-08</v>
      </c>
      <c r="C333" s="38">
        <v>1</v>
      </c>
      <c r="D333" s="390"/>
      <c r="E333" s="327"/>
      <c r="F333" s="327"/>
      <c r="G333" s="327"/>
      <c r="H333" s="333"/>
      <c r="I333" s="390"/>
      <c r="J333" s="327"/>
      <c r="K333" s="327"/>
      <c r="L333" s="327"/>
      <c r="M333" s="333"/>
      <c r="N333" s="390"/>
      <c r="O333" s="327"/>
      <c r="P333" s="327"/>
      <c r="Q333" s="465"/>
      <c r="R333" s="516"/>
      <c r="S333" s="491"/>
      <c r="T333" s="492"/>
      <c r="U333" s="493"/>
      <c r="V333" s="493"/>
      <c r="W333" s="494"/>
      <c r="X333" s="495"/>
      <c r="Y333" s="493"/>
      <c r="Z333" s="578"/>
      <c r="AA333" s="492"/>
      <c r="AB333" s="522"/>
      <c r="AC333" s="491"/>
      <c r="AD333" s="528"/>
      <c r="AE333" s="528"/>
      <c r="AF333" s="327"/>
      <c r="AG333" s="321"/>
      <c r="AH333" s="534"/>
      <c r="AI333" s="327"/>
      <c r="AJ333" s="584"/>
      <c r="AK333" s="321"/>
      <c r="AL333" s="60"/>
      <c r="AM333" s="164">
        <f t="shared" si="20"/>
        <v>0</v>
      </c>
      <c r="AN333" s="317">
        <f t="shared" si="21"/>
        <v>0</v>
      </c>
      <c r="AO333" s="88">
        <f t="shared" si="22"/>
        <v>0</v>
      </c>
      <c r="AP333" s="152">
        <f t="shared" si="23"/>
        <v>0</v>
      </c>
      <c r="AR333" s="24"/>
      <c r="AS333" s="24"/>
    </row>
    <row r="334" spans="1:45" ht="12" customHeight="1">
      <c r="A334" s="153"/>
      <c r="B334" s="36" t="str">
        <f>②国語!B334</f>
        <v>9-09</v>
      </c>
      <c r="C334" s="38">
        <v>0</v>
      </c>
      <c r="D334" s="390"/>
      <c r="E334" s="327"/>
      <c r="F334" s="327"/>
      <c r="G334" s="327"/>
      <c r="H334" s="333"/>
      <c r="I334" s="390"/>
      <c r="J334" s="327"/>
      <c r="K334" s="327"/>
      <c r="L334" s="327"/>
      <c r="M334" s="333"/>
      <c r="N334" s="390"/>
      <c r="O334" s="327"/>
      <c r="P334" s="327"/>
      <c r="Q334" s="465"/>
      <c r="R334" s="516"/>
      <c r="S334" s="491"/>
      <c r="T334" s="492"/>
      <c r="U334" s="493"/>
      <c r="V334" s="493"/>
      <c r="W334" s="494"/>
      <c r="X334" s="495"/>
      <c r="Y334" s="493"/>
      <c r="Z334" s="578"/>
      <c r="AA334" s="492"/>
      <c r="AB334" s="522"/>
      <c r="AC334" s="491"/>
      <c r="AD334" s="528"/>
      <c r="AE334" s="528"/>
      <c r="AF334" s="327"/>
      <c r="AG334" s="321"/>
      <c r="AH334" s="534"/>
      <c r="AI334" s="327"/>
      <c r="AJ334" s="584"/>
      <c r="AK334" s="321"/>
      <c r="AL334" s="60"/>
      <c r="AM334" s="164">
        <f t="shared" si="20"/>
        <v>0</v>
      </c>
      <c r="AN334" s="317">
        <f t="shared" si="21"/>
        <v>0</v>
      </c>
      <c r="AO334" s="88">
        <f t="shared" si="22"/>
        <v>0</v>
      </c>
      <c r="AP334" s="152">
        <f t="shared" si="23"/>
        <v>0</v>
      </c>
      <c r="AR334" s="24"/>
      <c r="AS334" s="24"/>
    </row>
    <row r="335" spans="1:45" ht="12" customHeight="1" thickBot="1">
      <c r="A335" s="157"/>
      <c r="B335" s="6" t="str">
        <f>②国語!B335</f>
        <v>9-10</v>
      </c>
      <c r="C335" s="34">
        <v>1</v>
      </c>
      <c r="D335" s="392"/>
      <c r="E335" s="329"/>
      <c r="F335" s="329"/>
      <c r="G335" s="329"/>
      <c r="H335" s="335"/>
      <c r="I335" s="392"/>
      <c r="J335" s="329"/>
      <c r="K335" s="329"/>
      <c r="L335" s="329"/>
      <c r="M335" s="335"/>
      <c r="N335" s="392"/>
      <c r="O335" s="329"/>
      <c r="P335" s="329"/>
      <c r="Q335" s="467"/>
      <c r="R335" s="518"/>
      <c r="S335" s="501"/>
      <c r="T335" s="502"/>
      <c r="U335" s="503"/>
      <c r="V335" s="503"/>
      <c r="W335" s="504"/>
      <c r="X335" s="505"/>
      <c r="Y335" s="503"/>
      <c r="Z335" s="580"/>
      <c r="AA335" s="502"/>
      <c r="AB335" s="524"/>
      <c r="AC335" s="501"/>
      <c r="AD335" s="530"/>
      <c r="AE335" s="530"/>
      <c r="AF335" s="329"/>
      <c r="AG335" s="323"/>
      <c r="AH335" s="536"/>
      <c r="AI335" s="329"/>
      <c r="AJ335" s="586"/>
      <c r="AK335" s="323"/>
      <c r="AL335" s="62"/>
      <c r="AM335" s="166">
        <f t="shared" si="20"/>
        <v>0</v>
      </c>
      <c r="AN335" s="319">
        <f t="shared" si="21"/>
        <v>0</v>
      </c>
      <c r="AO335" s="67">
        <f t="shared" si="22"/>
        <v>0</v>
      </c>
      <c r="AP335" s="158">
        <f t="shared" si="23"/>
        <v>0</v>
      </c>
      <c r="AR335" s="24"/>
      <c r="AS335" s="24"/>
    </row>
    <row r="336" spans="1:45" ht="12" customHeight="1">
      <c r="A336" s="159"/>
      <c r="B336" s="4" t="str">
        <f>②国語!B336</f>
        <v>9-11</v>
      </c>
      <c r="C336" s="86">
        <v>0</v>
      </c>
      <c r="D336" s="393"/>
      <c r="E336" s="330"/>
      <c r="F336" s="330"/>
      <c r="G336" s="330"/>
      <c r="H336" s="336"/>
      <c r="I336" s="393"/>
      <c r="J336" s="330"/>
      <c r="K336" s="330"/>
      <c r="L336" s="330"/>
      <c r="M336" s="336"/>
      <c r="N336" s="393"/>
      <c r="O336" s="330"/>
      <c r="P336" s="330"/>
      <c r="Q336" s="464"/>
      <c r="R336" s="519"/>
      <c r="S336" s="506"/>
      <c r="T336" s="490"/>
      <c r="U336" s="507"/>
      <c r="V336" s="507"/>
      <c r="W336" s="508"/>
      <c r="X336" s="509"/>
      <c r="Y336" s="507"/>
      <c r="Z336" s="581"/>
      <c r="AA336" s="490"/>
      <c r="AB336" s="525"/>
      <c r="AC336" s="506"/>
      <c r="AD336" s="531"/>
      <c r="AE336" s="531"/>
      <c r="AF336" s="330"/>
      <c r="AG336" s="324"/>
      <c r="AH336" s="537"/>
      <c r="AI336" s="330"/>
      <c r="AJ336" s="587"/>
      <c r="AK336" s="324"/>
      <c r="AL336" s="92"/>
      <c r="AM336" s="164">
        <f t="shared" si="20"/>
        <v>0</v>
      </c>
      <c r="AN336" s="317">
        <f t="shared" si="21"/>
        <v>0</v>
      </c>
      <c r="AO336" s="88">
        <f t="shared" si="22"/>
        <v>0</v>
      </c>
      <c r="AP336" s="152">
        <f t="shared" si="23"/>
        <v>0</v>
      </c>
      <c r="AR336" s="24"/>
      <c r="AS336" s="24"/>
    </row>
    <row r="337" spans="1:45" ht="12" customHeight="1">
      <c r="A337" s="153"/>
      <c r="B337" s="36" t="str">
        <f>②国語!B337</f>
        <v>9-12</v>
      </c>
      <c r="C337" s="38">
        <v>1</v>
      </c>
      <c r="D337" s="390"/>
      <c r="E337" s="327"/>
      <c r="F337" s="327"/>
      <c r="G337" s="327"/>
      <c r="H337" s="333"/>
      <c r="I337" s="390"/>
      <c r="J337" s="327"/>
      <c r="K337" s="327"/>
      <c r="L337" s="327"/>
      <c r="M337" s="333"/>
      <c r="N337" s="390"/>
      <c r="O337" s="327"/>
      <c r="P337" s="327"/>
      <c r="Q337" s="465"/>
      <c r="R337" s="516"/>
      <c r="S337" s="491"/>
      <c r="T337" s="492"/>
      <c r="U337" s="493"/>
      <c r="V337" s="493"/>
      <c r="W337" s="494"/>
      <c r="X337" s="495"/>
      <c r="Y337" s="493"/>
      <c r="Z337" s="578"/>
      <c r="AA337" s="492"/>
      <c r="AB337" s="522"/>
      <c r="AC337" s="491"/>
      <c r="AD337" s="528"/>
      <c r="AE337" s="528"/>
      <c r="AF337" s="327"/>
      <c r="AG337" s="321"/>
      <c r="AH337" s="534"/>
      <c r="AI337" s="327"/>
      <c r="AJ337" s="584"/>
      <c r="AK337" s="321"/>
      <c r="AL337" s="60"/>
      <c r="AM337" s="164">
        <f t="shared" si="20"/>
        <v>0</v>
      </c>
      <c r="AN337" s="317">
        <f t="shared" si="21"/>
        <v>0</v>
      </c>
      <c r="AO337" s="88">
        <f t="shared" si="22"/>
        <v>0</v>
      </c>
      <c r="AP337" s="152">
        <f t="shared" si="23"/>
        <v>0</v>
      </c>
      <c r="AR337" s="24"/>
      <c r="AS337" s="24"/>
    </row>
    <row r="338" spans="1:45" ht="12" customHeight="1">
      <c r="A338" s="153"/>
      <c r="B338" s="36" t="str">
        <f>②国語!B338</f>
        <v>9-13</v>
      </c>
      <c r="C338" s="38">
        <v>0</v>
      </c>
      <c r="D338" s="390"/>
      <c r="E338" s="327"/>
      <c r="F338" s="327"/>
      <c r="G338" s="327"/>
      <c r="H338" s="333"/>
      <c r="I338" s="390"/>
      <c r="J338" s="327"/>
      <c r="K338" s="327"/>
      <c r="L338" s="327"/>
      <c r="M338" s="333"/>
      <c r="N338" s="390"/>
      <c r="O338" s="327"/>
      <c r="P338" s="327"/>
      <c r="Q338" s="465"/>
      <c r="R338" s="516"/>
      <c r="S338" s="491"/>
      <c r="T338" s="492"/>
      <c r="U338" s="493"/>
      <c r="V338" s="493"/>
      <c r="W338" s="494"/>
      <c r="X338" s="495"/>
      <c r="Y338" s="493"/>
      <c r="Z338" s="578"/>
      <c r="AA338" s="492"/>
      <c r="AB338" s="522"/>
      <c r="AC338" s="491"/>
      <c r="AD338" s="528"/>
      <c r="AE338" s="528"/>
      <c r="AF338" s="327"/>
      <c r="AG338" s="321"/>
      <c r="AH338" s="534"/>
      <c r="AI338" s="327"/>
      <c r="AJ338" s="584"/>
      <c r="AK338" s="321"/>
      <c r="AL338" s="60"/>
      <c r="AM338" s="164">
        <f t="shared" si="20"/>
        <v>0</v>
      </c>
      <c r="AN338" s="317">
        <f t="shared" si="21"/>
        <v>0</v>
      </c>
      <c r="AO338" s="88">
        <f t="shared" si="22"/>
        <v>0</v>
      </c>
      <c r="AP338" s="152">
        <f t="shared" si="23"/>
        <v>0</v>
      </c>
      <c r="AR338" s="24"/>
      <c r="AS338" s="24"/>
    </row>
    <row r="339" spans="1:45" ht="12" customHeight="1">
      <c r="A339" s="153"/>
      <c r="B339" s="36" t="str">
        <f>②国語!B339</f>
        <v>9-14</v>
      </c>
      <c r="C339" s="38">
        <v>1</v>
      </c>
      <c r="D339" s="390"/>
      <c r="E339" s="327"/>
      <c r="F339" s="327"/>
      <c r="G339" s="327"/>
      <c r="H339" s="333"/>
      <c r="I339" s="390"/>
      <c r="J339" s="327"/>
      <c r="K339" s="327"/>
      <c r="L339" s="327"/>
      <c r="M339" s="333"/>
      <c r="N339" s="390"/>
      <c r="O339" s="327"/>
      <c r="P339" s="327"/>
      <c r="Q339" s="465"/>
      <c r="R339" s="516"/>
      <c r="S339" s="491"/>
      <c r="T339" s="492"/>
      <c r="U339" s="493"/>
      <c r="V339" s="493"/>
      <c r="W339" s="494"/>
      <c r="X339" s="495"/>
      <c r="Y339" s="493"/>
      <c r="Z339" s="578"/>
      <c r="AA339" s="492"/>
      <c r="AB339" s="522"/>
      <c r="AC339" s="491"/>
      <c r="AD339" s="528"/>
      <c r="AE339" s="528"/>
      <c r="AF339" s="327"/>
      <c r="AG339" s="321"/>
      <c r="AH339" s="534"/>
      <c r="AI339" s="327"/>
      <c r="AJ339" s="584"/>
      <c r="AK339" s="321"/>
      <c r="AL339" s="60"/>
      <c r="AM339" s="164">
        <f t="shared" si="20"/>
        <v>0</v>
      </c>
      <c r="AN339" s="317">
        <f t="shared" si="21"/>
        <v>0</v>
      </c>
      <c r="AO339" s="88">
        <f t="shared" si="22"/>
        <v>0</v>
      </c>
      <c r="AP339" s="152">
        <f t="shared" si="23"/>
        <v>0</v>
      </c>
      <c r="AR339" s="24"/>
      <c r="AS339" s="24"/>
    </row>
    <row r="340" spans="1:45" ht="12" customHeight="1" thickBot="1">
      <c r="A340" s="154"/>
      <c r="B340" s="37" t="str">
        <f>②国語!B340</f>
        <v>9-15</v>
      </c>
      <c r="C340" s="46">
        <v>0</v>
      </c>
      <c r="D340" s="391"/>
      <c r="E340" s="328"/>
      <c r="F340" s="328"/>
      <c r="G340" s="328"/>
      <c r="H340" s="334"/>
      <c r="I340" s="391"/>
      <c r="J340" s="328"/>
      <c r="K340" s="328"/>
      <c r="L340" s="328"/>
      <c r="M340" s="334"/>
      <c r="N340" s="391"/>
      <c r="O340" s="328"/>
      <c r="P340" s="328"/>
      <c r="Q340" s="466"/>
      <c r="R340" s="517"/>
      <c r="S340" s="496"/>
      <c r="T340" s="497"/>
      <c r="U340" s="498"/>
      <c r="V340" s="498"/>
      <c r="W340" s="499"/>
      <c r="X340" s="500"/>
      <c r="Y340" s="498"/>
      <c r="Z340" s="579"/>
      <c r="AA340" s="497"/>
      <c r="AB340" s="523"/>
      <c r="AC340" s="496"/>
      <c r="AD340" s="529"/>
      <c r="AE340" s="529"/>
      <c r="AF340" s="328"/>
      <c r="AG340" s="322"/>
      <c r="AH340" s="535"/>
      <c r="AI340" s="328"/>
      <c r="AJ340" s="585"/>
      <c r="AK340" s="322"/>
      <c r="AL340" s="61"/>
      <c r="AM340" s="165">
        <f t="shared" si="20"/>
        <v>0</v>
      </c>
      <c r="AN340" s="318">
        <f t="shared" si="21"/>
        <v>0</v>
      </c>
      <c r="AO340" s="69">
        <f t="shared" si="22"/>
        <v>0</v>
      </c>
      <c r="AP340" s="155">
        <f t="shared" si="23"/>
        <v>0</v>
      </c>
      <c r="AR340" s="24"/>
      <c r="AS340" s="24"/>
    </row>
    <row r="341" spans="1:45" ht="12" customHeight="1">
      <c r="A341" s="156"/>
      <c r="B341" s="5" t="str">
        <f>②国語!B341</f>
        <v>9-16</v>
      </c>
      <c r="C341" s="33">
        <v>1</v>
      </c>
      <c r="D341" s="389"/>
      <c r="E341" s="326"/>
      <c r="F341" s="326"/>
      <c r="G341" s="326"/>
      <c r="H341" s="332"/>
      <c r="I341" s="389"/>
      <c r="J341" s="326"/>
      <c r="K341" s="326"/>
      <c r="L341" s="326"/>
      <c r="M341" s="332"/>
      <c r="N341" s="389"/>
      <c r="O341" s="326"/>
      <c r="P341" s="326"/>
      <c r="Q341" s="463"/>
      <c r="R341" s="515"/>
      <c r="S341" s="485"/>
      <c r="T341" s="486"/>
      <c r="U341" s="487"/>
      <c r="V341" s="487"/>
      <c r="W341" s="488"/>
      <c r="X341" s="489"/>
      <c r="Y341" s="487"/>
      <c r="Z341" s="577"/>
      <c r="AA341" s="486"/>
      <c r="AB341" s="521"/>
      <c r="AC341" s="485"/>
      <c r="AD341" s="527"/>
      <c r="AE341" s="527"/>
      <c r="AF341" s="326"/>
      <c r="AG341" s="320"/>
      <c r="AH341" s="533"/>
      <c r="AI341" s="326"/>
      <c r="AJ341" s="583"/>
      <c r="AK341" s="320"/>
      <c r="AL341" s="92"/>
      <c r="AM341" s="164">
        <f t="shared" si="20"/>
        <v>0</v>
      </c>
      <c r="AN341" s="317">
        <f t="shared" si="21"/>
        <v>0</v>
      </c>
      <c r="AO341" s="88">
        <f t="shared" si="22"/>
        <v>0</v>
      </c>
      <c r="AP341" s="152">
        <f t="shared" si="23"/>
        <v>0</v>
      </c>
      <c r="AR341" s="24"/>
      <c r="AS341" s="24"/>
    </row>
    <row r="342" spans="1:45" ht="12" customHeight="1">
      <c r="A342" s="153"/>
      <c r="B342" s="36" t="str">
        <f>②国語!B342</f>
        <v>9-17</v>
      </c>
      <c r="C342" s="38">
        <v>0</v>
      </c>
      <c r="D342" s="390"/>
      <c r="E342" s="327"/>
      <c r="F342" s="327"/>
      <c r="G342" s="327"/>
      <c r="H342" s="333"/>
      <c r="I342" s="390"/>
      <c r="J342" s="327"/>
      <c r="K342" s="327"/>
      <c r="L342" s="327"/>
      <c r="M342" s="333"/>
      <c r="N342" s="390"/>
      <c r="O342" s="327"/>
      <c r="P342" s="327"/>
      <c r="Q342" s="465"/>
      <c r="R342" s="516"/>
      <c r="S342" s="491"/>
      <c r="T342" s="492"/>
      <c r="U342" s="493"/>
      <c r="V342" s="493"/>
      <c r="W342" s="494"/>
      <c r="X342" s="495"/>
      <c r="Y342" s="493"/>
      <c r="Z342" s="578"/>
      <c r="AA342" s="492"/>
      <c r="AB342" s="522"/>
      <c r="AC342" s="491"/>
      <c r="AD342" s="528"/>
      <c r="AE342" s="528"/>
      <c r="AF342" s="327"/>
      <c r="AG342" s="321"/>
      <c r="AH342" s="534"/>
      <c r="AI342" s="327"/>
      <c r="AJ342" s="584"/>
      <c r="AK342" s="321"/>
      <c r="AL342" s="60"/>
      <c r="AM342" s="164">
        <f t="shared" si="20"/>
        <v>0</v>
      </c>
      <c r="AN342" s="317">
        <f t="shared" si="21"/>
        <v>0</v>
      </c>
      <c r="AO342" s="88">
        <f t="shared" si="22"/>
        <v>0</v>
      </c>
      <c r="AP342" s="152">
        <f t="shared" si="23"/>
        <v>0</v>
      </c>
      <c r="AR342" s="24"/>
      <c r="AS342" s="24"/>
    </row>
    <row r="343" spans="1:45" ht="12" customHeight="1">
      <c r="A343" s="153"/>
      <c r="B343" s="36" t="str">
        <f>②国語!B343</f>
        <v>9-18</v>
      </c>
      <c r="C343" s="38">
        <v>1</v>
      </c>
      <c r="D343" s="390"/>
      <c r="E343" s="327"/>
      <c r="F343" s="327"/>
      <c r="G343" s="327"/>
      <c r="H343" s="333"/>
      <c r="I343" s="390"/>
      <c r="J343" s="327"/>
      <c r="K343" s="327"/>
      <c r="L343" s="327"/>
      <c r="M343" s="333"/>
      <c r="N343" s="390"/>
      <c r="O343" s="327"/>
      <c r="P343" s="327"/>
      <c r="Q343" s="465"/>
      <c r="R343" s="516"/>
      <c r="S343" s="491"/>
      <c r="T343" s="492"/>
      <c r="U343" s="493"/>
      <c r="V343" s="493"/>
      <c r="W343" s="494"/>
      <c r="X343" s="495"/>
      <c r="Y343" s="493"/>
      <c r="Z343" s="578"/>
      <c r="AA343" s="492"/>
      <c r="AB343" s="522"/>
      <c r="AC343" s="491"/>
      <c r="AD343" s="528"/>
      <c r="AE343" s="528"/>
      <c r="AF343" s="327"/>
      <c r="AG343" s="321"/>
      <c r="AH343" s="534"/>
      <c r="AI343" s="327"/>
      <c r="AJ343" s="584"/>
      <c r="AK343" s="321"/>
      <c r="AL343" s="60"/>
      <c r="AM343" s="164">
        <f t="shared" si="20"/>
        <v>0</v>
      </c>
      <c r="AN343" s="317">
        <f t="shared" si="21"/>
        <v>0</v>
      </c>
      <c r="AO343" s="88">
        <f t="shared" si="22"/>
        <v>0</v>
      </c>
      <c r="AP343" s="152">
        <f t="shared" si="23"/>
        <v>0</v>
      </c>
      <c r="AR343" s="24"/>
      <c r="AS343" s="24"/>
    </row>
    <row r="344" spans="1:45" ht="12" customHeight="1">
      <c r="A344" s="153"/>
      <c r="B344" s="36" t="str">
        <f>②国語!B344</f>
        <v>9-19</v>
      </c>
      <c r="C344" s="38">
        <v>0</v>
      </c>
      <c r="D344" s="390"/>
      <c r="E344" s="327"/>
      <c r="F344" s="327"/>
      <c r="G344" s="327"/>
      <c r="H344" s="333"/>
      <c r="I344" s="390"/>
      <c r="J344" s="327"/>
      <c r="K344" s="327"/>
      <c r="L344" s="327"/>
      <c r="M344" s="333"/>
      <c r="N344" s="390"/>
      <c r="O344" s="327"/>
      <c r="P344" s="327"/>
      <c r="Q344" s="465"/>
      <c r="R344" s="516"/>
      <c r="S344" s="491"/>
      <c r="T344" s="492"/>
      <c r="U344" s="493"/>
      <c r="V344" s="493"/>
      <c r="W344" s="494"/>
      <c r="X344" s="495"/>
      <c r="Y344" s="493"/>
      <c r="Z344" s="578"/>
      <c r="AA344" s="492"/>
      <c r="AB344" s="522"/>
      <c r="AC344" s="491"/>
      <c r="AD344" s="528"/>
      <c r="AE344" s="528"/>
      <c r="AF344" s="327"/>
      <c r="AG344" s="321"/>
      <c r="AH344" s="534"/>
      <c r="AI344" s="327"/>
      <c r="AJ344" s="584"/>
      <c r="AK344" s="321"/>
      <c r="AL344" s="60"/>
      <c r="AM344" s="164">
        <f t="shared" si="20"/>
        <v>0</v>
      </c>
      <c r="AN344" s="317">
        <f t="shared" si="21"/>
        <v>0</v>
      </c>
      <c r="AO344" s="88">
        <f t="shared" si="22"/>
        <v>0</v>
      </c>
      <c r="AP344" s="152">
        <f t="shared" si="23"/>
        <v>0</v>
      </c>
      <c r="AR344" s="24"/>
      <c r="AS344" s="24"/>
    </row>
    <row r="345" spans="1:45" ht="12" customHeight="1" thickBot="1">
      <c r="A345" s="157"/>
      <c r="B345" s="6" t="str">
        <f>②国語!B345</f>
        <v>9-20</v>
      </c>
      <c r="C345" s="34">
        <v>1</v>
      </c>
      <c r="D345" s="392"/>
      <c r="E345" s="329"/>
      <c r="F345" s="329"/>
      <c r="G345" s="329"/>
      <c r="H345" s="335"/>
      <c r="I345" s="392"/>
      <c r="J345" s="329"/>
      <c r="K345" s="329"/>
      <c r="L345" s="329"/>
      <c r="M345" s="335"/>
      <c r="N345" s="392"/>
      <c r="O345" s="329"/>
      <c r="P345" s="329"/>
      <c r="Q345" s="467"/>
      <c r="R345" s="518"/>
      <c r="S345" s="501"/>
      <c r="T345" s="502"/>
      <c r="U345" s="503"/>
      <c r="V345" s="503"/>
      <c r="W345" s="504"/>
      <c r="X345" s="505"/>
      <c r="Y345" s="503"/>
      <c r="Z345" s="580"/>
      <c r="AA345" s="502"/>
      <c r="AB345" s="524"/>
      <c r="AC345" s="501"/>
      <c r="AD345" s="530"/>
      <c r="AE345" s="530"/>
      <c r="AF345" s="329"/>
      <c r="AG345" s="323"/>
      <c r="AH345" s="536"/>
      <c r="AI345" s="329"/>
      <c r="AJ345" s="586"/>
      <c r="AK345" s="323"/>
      <c r="AL345" s="62"/>
      <c r="AM345" s="166">
        <f t="shared" si="20"/>
        <v>0</v>
      </c>
      <c r="AN345" s="319">
        <f t="shared" si="21"/>
        <v>0</v>
      </c>
      <c r="AO345" s="67">
        <f t="shared" si="22"/>
        <v>0</v>
      </c>
      <c r="AP345" s="158">
        <f t="shared" si="23"/>
        <v>0</v>
      </c>
      <c r="AR345" s="24"/>
      <c r="AS345" s="24"/>
    </row>
    <row r="346" spans="1:45" ht="12" customHeight="1">
      <c r="A346" s="159"/>
      <c r="B346" s="4" t="str">
        <f>②国語!B346</f>
        <v>9-21</v>
      </c>
      <c r="C346" s="86">
        <v>0</v>
      </c>
      <c r="D346" s="393"/>
      <c r="E346" s="330"/>
      <c r="F346" s="330"/>
      <c r="G346" s="330"/>
      <c r="H346" s="336"/>
      <c r="I346" s="393"/>
      <c r="J346" s="330"/>
      <c r="K346" s="330"/>
      <c r="L346" s="330"/>
      <c r="M346" s="336"/>
      <c r="N346" s="393"/>
      <c r="O346" s="330"/>
      <c r="P346" s="330"/>
      <c r="Q346" s="464"/>
      <c r="R346" s="519"/>
      <c r="S346" s="506"/>
      <c r="T346" s="490"/>
      <c r="U346" s="507"/>
      <c r="V346" s="507"/>
      <c r="W346" s="508"/>
      <c r="X346" s="509"/>
      <c r="Y346" s="507"/>
      <c r="Z346" s="581"/>
      <c r="AA346" s="490"/>
      <c r="AB346" s="525"/>
      <c r="AC346" s="506"/>
      <c r="AD346" s="531"/>
      <c r="AE346" s="531"/>
      <c r="AF346" s="330"/>
      <c r="AG346" s="324"/>
      <c r="AH346" s="537"/>
      <c r="AI346" s="330"/>
      <c r="AJ346" s="587"/>
      <c r="AK346" s="324"/>
      <c r="AL346" s="92"/>
      <c r="AM346" s="164">
        <f t="shared" si="20"/>
        <v>0</v>
      </c>
      <c r="AN346" s="317">
        <f t="shared" si="21"/>
        <v>0</v>
      </c>
      <c r="AO346" s="88">
        <f t="shared" si="22"/>
        <v>0</v>
      </c>
      <c r="AP346" s="152">
        <f t="shared" si="23"/>
        <v>0</v>
      </c>
      <c r="AR346" s="24"/>
      <c r="AS346" s="24"/>
    </row>
    <row r="347" spans="1:45" ht="12" customHeight="1">
      <c r="A347" s="153"/>
      <c r="B347" s="36" t="str">
        <f>②国語!B347</f>
        <v>9-22</v>
      </c>
      <c r="C347" s="38">
        <v>1</v>
      </c>
      <c r="D347" s="390"/>
      <c r="E347" s="327"/>
      <c r="F347" s="327"/>
      <c r="G347" s="327"/>
      <c r="H347" s="333"/>
      <c r="I347" s="390"/>
      <c r="J347" s="327"/>
      <c r="K347" s="327"/>
      <c r="L347" s="327"/>
      <c r="M347" s="333"/>
      <c r="N347" s="390"/>
      <c r="O347" s="327"/>
      <c r="P347" s="327"/>
      <c r="Q347" s="465"/>
      <c r="R347" s="516"/>
      <c r="S347" s="491"/>
      <c r="T347" s="492"/>
      <c r="U347" s="493"/>
      <c r="V347" s="493"/>
      <c r="W347" s="494"/>
      <c r="X347" s="495"/>
      <c r="Y347" s="493"/>
      <c r="Z347" s="578"/>
      <c r="AA347" s="492"/>
      <c r="AB347" s="522"/>
      <c r="AC347" s="491"/>
      <c r="AD347" s="528"/>
      <c r="AE347" s="528"/>
      <c r="AF347" s="327"/>
      <c r="AG347" s="321"/>
      <c r="AH347" s="534"/>
      <c r="AI347" s="327"/>
      <c r="AJ347" s="584"/>
      <c r="AK347" s="321"/>
      <c r="AL347" s="60"/>
      <c r="AM347" s="164">
        <f t="shared" si="20"/>
        <v>0</v>
      </c>
      <c r="AN347" s="317">
        <f t="shared" si="21"/>
        <v>0</v>
      </c>
      <c r="AO347" s="88">
        <f t="shared" si="22"/>
        <v>0</v>
      </c>
      <c r="AP347" s="152">
        <f t="shared" si="23"/>
        <v>0</v>
      </c>
      <c r="AR347" s="24"/>
      <c r="AS347" s="24"/>
    </row>
    <row r="348" spans="1:45" ht="12" customHeight="1">
      <c r="A348" s="153"/>
      <c r="B348" s="36" t="str">
        <f>②国語!B348</f>
        <v>9-23</v>
      </c>
      <c r="C348" s="38">
        <v>0</v>
      </c>
      <c r="D348" s="390"/>
      <c r="E348" s="327"/>
      <c r="F348" s="327"/>
      <c r="G348" s="327"/>
      <c r="H348" s="333"/>
      <c r="I348" s="390"/>
      <c r="J348" s="327"/>
      <c r="K348" s="327"/>
      <c r="L348" s="327"/>
      <c r="M348" s="333"/>
      <c r="N348" s="390"/>
      <c r="O348" s="327"/>
      <c r="P348" s="327"/>
      <c r="Q348" s="465"/>
      <c r="R348" s="516"/>
      <c r="S348" s="491"/>
      <c r="T348" s="492"/>
      <c r="U348" s="493"/>
      <c r="V348" s="493"/>
      <c r="W348" s="494"/>
      <c r="X348" s="495"/>
      <c r="Y348" s="493"/>
      <c r="Z348" s="578"/>
      <c r="AA348" s="492"/>
      <c r="AB348" s="522"/>
      <c r="AC348" s="491"/>
      <c r="AD348" s="528"/>
      <c r="AE348" s="528"/>
      <c r="AF348" s="327"/>
      <c r="AG348" s="321"/>
      <c r="AH348" s="534"/>
      <c r="AI348" s="327"/>
      <c r="AJ348" s="584"/>
      <c r="AK348" s="321"/>
      <c r="AL348" s="60"/>
      <c r="AM348" s="164">
        <f t="shared" si="20"/>
        <v>0</v>
      </c>
      <c r="AN348" s="317">
        <f t="shared" si="21"/>
        <v>0</v>
      </c>
      <c r="AO348" s="88">
        <f t="shared" si="22"/>
        <v>0</v>
      </c>
      <c r="AP348" s="152">
        <f t="shared" si="23"/>
        <v>0</v>
      </c>
      <c r="AR348" s="24"/>
      <c r="AS348" s="52"/>
    </row>
    <row r="349" spans="1:45" ht="12" customHeight="1">
      <c r="A349" s="153"/>
      <c r="B349" s="36" t="str">
        <f>②国語!B349</f>
        <v>9-24</v>
      </c>
      <c r="C349" s="38">
        <v>1</v>
      </c>
      <c r="D349" s="390"/>
      <c r="E349" s="327"/>
      <c r="F349" s="327"/>
      <c r="G349" s="327"/>
      <c r="H349" s="333"/>
      <c r="I349" s="390"/>
      <c r="J349" s="327"/>
      <c r="K349" s="327"/>
      <c r="L349" s="327"/>
      <c r="M349" s="333"/>
      <c r="N349" s="390"/>
      <c r="O349" s="327"/>
      <c r="P349" s="327"/>
      <c r="Q349" s="465"/>
      <c r="R349" s="516"/>
      <c r="S349" s="491"/>
      <c r="T349" s="492"/>
      <c r="U349" s="493"/>
      <c r="V349" s="493"/>
      <c r="W349" s="494"/>
      <c r="X349" s="495"/>
      <c r="Y349" s="493"/>
      <c r="Z349" s="578"/>
      <c r="AA349" s="492"/>
      <c r="AB349" s="522"/>
      <c r="AC349" s="491"/>
      <c r="AD349" s="528"/>
      <c r="AE349" s="528"/>
      <c r="AF349" s="327"/>
      <c r="AG349" s="321"/>
      <c r="AH349" s="534"/>
      <c r="AI349" s="327"/>
      <c r="AJ349" s="584"/>
      <c r="AK349" s="321"/>
      <c r="AL349" s="60"/>
      <c r="AM349" s="164">
        <f t="shared" si="20"/>
        <v>0</v>
      </c>
      <c r="AN349" s="317">
        <f t="shared" si="21"/>
        <v>0</v>
      </c>
      <c r="AO349" s="88">
        <f t="shared" si="22"/>
        <v>0</v>
      </c>
      <c r="AP349" s="152">
        <f t="shared" si="23"/>
        <v>0</v>
      </c>
      <c r="AR349" s="3"/>
      <c r="AS349" s="3"/>
    </row>
    <row r="350" spans="1:45" ht="12" customHeight="1" thickBot="1">
      <c r="A350" s="154"/>
      <c r="B350" s="37" t="str">
        <f>②国語!B350</f>
        <v>9-25</v>
      </c>
      <c r="C350" s="46">
        <v>0</v>
      </c>
      <c r="D350" s="391"/>
      <c r="E350" s="328"/>
      <c r="F350" s="328"/>
      <c r="G350" s="328"/>
      <c r="H350" s="334"/>
      <c r="I350" s="391"/>
      <c r="J350" s="328"/>
      <c r="K350" s="328"/>
      <c r="L350" s="328"/>
      <c r="M350" s="334"/>
      <c r="N350" s="391"/>
      <c r="O350" s="328"/>
      <c r="P350" s="328"/>
      <c r="Q350" s="466"/>
      <c r="R350" s="517"/>
      <c r="S350" s="496"/>
      <c r="T350" s="497"/>
      <c r="U350" s="498"/>
      <c r="V350" s="498"/>
      <c r="W350" s="499"/>
      <c r="X350" s="500"/>
      <c r="Y350" s="498"/>
      <c r="Z350" s="579"/>
      <c r="AA350" s="497"/>
      <c r="AB350" s="523"/>
      <c r="AC350" s="496"/>
      <c r="AD350" s="529"/>
      <c r="AE350" s="529"/>
      <c r="AF350" s="328"/>
      <c r="AG350" s="322"/>
      <c r="AH350" s="535"/>
      <c r="AI350" s="328"/>
      <c r="AJ350" s="585"/>
      <c r="AK350" s="322"/>
      <c r="AL350" s="61"/>
      <c r="AM350" s="165">
        <f t="shared" si="20"/>
        <v>0</v>
      </c>
      <c r="AN350" s="318">
        <f t="shared" si="21"/>
        <v>0</v>
      </c>
      <c r="AO350" s="69">
        <f t="shared" si="22"/>
        <v>0</v>
      </c>
      <c r="AP350" s="155">
        <f t="shared" si="23"/>
        <v>0</v>
      </c>
    </row>
    <row r="351" spans="1:45" ht="12" customHeight="1">
      <c r="A351" s="156"/>
      <c r="B351" s="5" t="str">
        <f>②国語!B351</f>
        <v>9-26</v>
      </c>
      <c r="C351" s="33">
        <v>1</v>
      </c>
      <c r="D351" s="389"/>
      <c r="E351" s="326"/>
      <c r="F351" s="326"/>
      <c r="G351" s="326"/>
      <c r="H351" s="332"/>
      <c r="I351" s="389"/>
      <c r="J351" s="326"/>
      <c r="K351" s="326"/>
      <c r="L351" s="326"/>
      <c r="M351" s="332"/>
      <c r="N351" s="389"/>
      <c r="O351" s="326"/>
      <c r="P351" s="326"/>
      <c r="Q351" s="463"/>
      <c r="R351" s="515"/>
      <c r="S351" s="485"/>
      <c r="T351" s="486"/>
      <c r="U351" s="487"/>
      <c r="V351" s="487"/>
      <c r="W351" s="488"/>
      <c r="X351" s="489"/>
      <c r="Y351" s="487"/>
      <c r="Z351" s="577"/>
      <c r="AA351" s="486"/>
      <c r="AB351" s="521"/>
      <c r="AC351" s="485"/>
      <c r="AD351" s="527"/>
      <c r="AE351" s="527"/>
      <c r="AF351" s="326"/>
      <c r="AG351" s="320"/>
      <c r="AH351" s="533"/>
      <c r="AI351" s="326"/>
      <c r="AJ351" s="583"/>
      <c r="AK351" s="320"/>
      <c r="AL351" s="92"/>
      <c r="AM351" s="164">
        <f t="shared" si="20"/>
        <v>0</v>
      </c>
      <c r="AN351" s="317">
        <f t="shared" si="21"/>
        <v>0</v>
      </c>
      <c r="AO351" s="88">
        <f t="shared" si="22"/>
        <v>0</v>
      </c>
      <c r="AP351" s="152">
        <f t="shared" si="23"/>
        <v>0</v>
      </c>
      <c r="AR351" s="3"/>
    </row>
    <row r="352" spans="1:45" ht="12" customHeight="1">
      <c r="A352" s="153"/>
      <c r="B352" s="36" t="str">
        <f>②国語!B352</f>
        <v>9-27</v>
      </c>
      <c r="C352" s="38">
        <v>0</v>
      </c>
      <c r="D352" s="390"/>
      <c r="E352" s="327"/>
      <c r="F352" s="327"/>
      <c r="G352" s="327"/>
      <c r="H352" s="333"/>
      <c r="I352" s="390"/>
      <c r="J352" s="327"/>
      <c r="K352" s="327"/>
      <c r="L352" s="327"/>
      <c r="M352" s="333"/>
      <c r="N352" s="390"/>
      <c r="O352" s="327"/>
      <c r="P352" s="327"/>
      <c r="Q352" s="465"/>
      <c r="R352" s="516"/>
      <c r="S352" s="491"/>
      <c r="T352" s="492"/>
      <c r="U352" s="493"/>
      <c r="V352" s="493"/>
      <c r="W352" s="494"/>
      <c r="X352" s="495"/>
      <c r="Y352" s="493"/>
      <c r="Z352" s="578"/>
      <c r="AA352" s="492"/>
      <c r="AB352" s="522"/>
      <c r="AC352" s="491"/>
      <c r="AD352" s="528"/>
      <c r="AE352" s="528"/>
      <c r="AF352" s="327"/>
      <c r="AG352" s="321"/>
      <c r="AH352" s="534"/>
      <c r="AI352" s="327"/>
      <c r="AJ352" s="584"/>
      <c r="AK352" s="321"/>
      <c r="AL352" s="60"/>
      <c r="AM352" s="164">
        <f t="shared" si="20"/>
        <v>0</v>
      </c>
      <c r="AN352" s="317">
        <f t="shared" si="21"/>
        <v>0</v>
      </c>
      <c r="AO352" s="88">
        <f t="shared" si="22"/>
        <v>0</v>
      </c>
      <c r="AP352" s="152">
        <f t="shared" si="23"/>
        <v>0</v>
      </c>
      <c r="AR352" s="7"/>
      <c r="AS352" s="7"/>
    </row>
    <row r="353" spans="1:45" ht="12" customHeight="1">
      <c r="A353" s="153"/>
      <c r="B353" s="36" t="str">
        <f>②国語!B353</f>
        <v>9-28</v>
      </c>
      <c r="C353" s="38">
        <v>1</v>
      </c>
      <c r="D353" s="390"/>
      <c r="E353" s="327"/>
      <c r="F353" s="327"/>
      <c r="G353" s="327"/>
      <c r="H353" s="333"/>
      <c r="I353" s="390"/>
      <c r="J353" s="327"/>
      <c r="K353" s="327"/>
      <c r="L353" s="327"/>
      <c r="M353" s="333"/>
      <c r="N353" s="390"/>
      <c r="O353" s="327"/>
      <c r="P353" s="327"/>
      <c r="Q353" s="465"/>
      <c r="R353" s="516"/>
      <c r="S353" s="491"/>
      <c r="T353" s="492"/>
      <c r="U353" s="493"/>
      <c r="V353" s="493"/>
      <c r="W353" s="494"/>
      <c r="X353" s="495"/>
      <c r="Y353" s="493"/>
      <c r="Z353" s="578"/>
      <c r="AA353" s="492"/>
      <c r="AB353" s="522"/>
      <c r="AC353" s="491"/>
      <c r="AD353" s="528"/>
      <c r="AE353" s="528"/>
      <c r="AF353" s="327"/>
      <c r="AG353" s="321"/>
      <c r="AH353" s="534"/>
      <c r="AI353" s="327"/>
      <c r="AJ353" s="584"/>
      <c r="AK353" s="321"/>
      <c r="AL353" s="60"/>
      <c r="AM353" s="164">
        <f t="shared" si="20"/>
        <v>0</v>
      </c>
      <c r="AN353" s="317">
        <f t="shared" si="21"/>
        <v>0</v>
      </c>
      <c r="AO353" s="88">
        <f t="shared" si="22"/>
        <v>0</v>
      </c>
      <c r="AP353" s="152">
        <f t="shared" si="23"/>
        <v>0</v>
      </c>
      <c r="AR353" s="7"/>
      <c r="AS353" s="7"/>
    </row>
    <row r="354" spans="1:45" ht="12" customHeight="1">
      <c r="A354" s="153"/>
      <c r="B354" s="36" t="str">
        <f>②国語!B354</f>
        <v>9-29</v>
      </c>
      <c r="C354" s="38">
        <v>0</v>
      </c>
      <c r="D354" s="390"/>
      <c r="E354" s="327"/>
      <c r="F354" s="327"/>
      <c r="G354" s="327"/>
      <c r="H354" s="333"/>
      <c r="I354" s="390"/>
      <c r="J354" s="327"/>
      <c r="K354" s="327"/>
      <c r="L354" s="327"/>
      <c r="M354" s="333"/>
      <c r="N354" s="390"/>
      <c r="O354" s="327"/>
      <c r="P354" s="327"/>
      <c r="Q354" s="465"/>
      <c r="R354" s="516"/>
      <c r="S354" s="491"/>
      <c r="T354" s="492"/>
      <c r="U354" s="493"/>
      <c r="V354" s="493"/>
      <c r="W354" s="494"/>
      <c r="X354" s="495"/>
      <c r="Y354" s="493"/>
      <c r="Z354" s="578"/>
      <c r="AA354" s="492"/>
      <c r="AB354" s="522"/>
      <c r="AC354" s="491"/>
      <c r="AD354" s="528"/>
      <c r="AE354" s="528"/>
      <c r="AF354" s="327"/>
      <c r="AG354" s="321"/>
      <c r="AH354" s="534"/>
      <c r="AI354" s="327"/>
      <c r="AJ354" s="584"/>
      <c r="AK354" s="321"/>
      <c r="AL354" s="60"/>
      <c r="AM354" s="164">
        <f t="shared" si="20"/>
        <v>0</v>
      </c>
      <c r="AN354" s="317">
        <f t="shared" si="21"/>
        <v>0</v>
      </c>
      <c r="AO354" s="88">
        <f t="shared" si="22"/>
        <v>0</v>
      </c>
      <c r="AP354" s="152">
        <f t="shared" si="23"/>
        <v>0</v>
      </c>
      <c r="AR354" s="7"/>
      <c r="AS354" s="7"/>
    </row>
    <row r="355" spans="1:45" ht="12" customHeight="1" thickBot="1">
      <c r="A355" s="157"/>
      <c r="B355" s="6" t="str">
        <f>②国語!B355</f>
        <v>9-30</v>
      </c>
      <c r="C355" s="34">
        <v>1</v>
      </c>
      <c r="D355" s="392"/>
      <c r="E355" s="329"/>
      <c r="F355" s="329"/>
      <c r="G355" s="329"/>
      <c r="H355" s="335"/>
      <c r="I355" s="392"/>
      <c r="J355" s="329"/>
      <c r="K355" s="329"/>
      <c r="L355" s="329"/>
      <c r="M355" s="335"/>
      <c r="N355" s="392"/>
      <c r="O355" s="329"/>
      <c r="P355" s="329"/>
      <c r="Q355" s="467"/>
      <c r="R355" s="518"/>
      <c r="S355" s="501"/>
      <c r="T355" s="502"/>
      <c r="U355" s="503"/>
      <c r="V355" s="503"/>
      <c r="W355" s="504"/>
      <c r="X355" s="505"/>
      <c r="Y355" s="503"/>
      <c r="Z355" s="580"/>
      <c r="AA355" s="502"/>
      <c r="AB355" s="524"/>
      <c r="AC355" s="501"/>
      <c r="AD355" s="530"/>
      <c r="AE355" s="530"/>
      <c r="AF355" s="329"/>
      <c r="AG355" s="323"/>
      <c r="AH355" s="536"/>
      <c r="AI355" s="329"/>
      <c r="AJ355" s="586"/>
      <c r="AK355" s="323"/>
      <c r="AL355" s="62"/>
      <c r="AM355" s="166">
        <f t="shared" si="20"/>
        <v>0</v>
      </c>
      <c r="AN355" s="319">
        <f t="shared" si="21"/>
        <v>0</v>
      </c>
      <c r="AO355" s="67">
        <f t="shared" si="22"/>
        <v>0</v>
      </c>
      <c r="AP355" s="158">
        <f t="shared" si="23"/>
        <v>0</v>
      </c>
    </row>
    <row r="356" spans="1:45" ht="12" customHeight="1">
      <c r="A356" s="159"/>
      <c r="B356" s="4" t="str">
        <f>②国語!B356</f>
        <v>9-31</v>
      </c>
      <c r="C356" s="86">
        <v>0</v>
      </c>
      <c r="D356" s="393"/>
      <c r="E356" s="330"/>
      <c r="F356" s="330"/>
      <c r="G356" s="330"/>
      <c r="H356" s="336"/>
      <c r="I356" s="393"/>
      <c r="J356" s="330"/>
      <c r="K356" s="330"/>
      <c r="L356" s="330"/>
      <c r="M356" s="336"/>
      <c r="N356" s="393"/>
      <c r="O356" s="330"/>
      <c r="P356" s="330"/>
      <c r="Q356" s="464"/>
      <c r="R356" s="519"/>
      <c r="S356" s="506"/>
      <c r="T356" s="490"/>
      <c r="U356" s="507"/>
      <c r="V356" s="507"/>
      <c r="W356" s="508"/>
      <c r="X356" s="509"/>
      <c r="Y356" s="507"/>
      <c r="Z356" s="581"/>
      <c r="AA356" s="490"/>
      <c r="AB356" s="525"/>
      <c r="AC356" s="506"/>
      <c r="AD356" s="531"/>
      <c r="AE356" s="531"/>
      <c r="AF356" s="330"/>
      <c r="AG356" s="324"/>
      <c r="AH356" s="537"/>
      <c r="AI356" s="330"/>
      <c r="AJ356" s="587"/>
      <c r="AK356" s="324"/>
      <c r="AL356" s="92"/>
      <c r="AM356" s="164">
        <f t="shared" si="20"/>
        <v>0</v>
      </c>
      <c r="AN356" s="317">
        <f t="shared" si="21"/>
        <v>0</v>
      </c>
      <c r="AO356" s="88">
        <f t="shared" si="22"/>
        <v>0</v>
      </c>
      <c r="AP356" s="152">
        <f t="shared" si="23"/>
        <v>0</v>
      </c>
    </row>
    <row r="357" spans="1:45" ht="12" customHeight="1">
      <c r="A357" s="153"/>
      <c r="B357" s="36" t="str">
        <f>②国語!B357</f>
        <v>9-32</v>
      </c>
      <c r="C357" s="38">
        <v>1</v>
      </c>
      <c r="D357" s="390"/>
      <c r="E357" s="327"/>
      <c r="F357" s="327"/>
      <c r="G357" s="327"/>
      <c r="H357" s="333"/>
      <c r="I357" s="390"/>
      <c r="J357" s="327"/>
      <c r="K357" s="327"/>
      <c r="L357" s="327"/>
      <c r="M357" s="333"/>
      <c r="N357" s="390"/>
      <c r="O357" s="327"/>
      <c r="P357" s="327"/>
      <c r="Q357" s="465"/>
      <c r="R357" s="516"/>
      <c r="S357" s="491"/>
      <c r="T357" s="492"/>
      <c r="U357" s="493"/>
      <c r="V357" s="493"/>
      <c r="W357" s="494"/>
      <c r="X357" s="495"/>
      <c r="Y357" s="493"/>
      <c r="Z357" s="578"/>
      <c r="AA357" s="492"/>
      <c r="AB357" s="522"/>
      <c r="AC357" s="491"/>
      <c r="AD357" s="528"/>
      <c r="AE357" s="528"/>
      <c r="AF357" s="327"/>
      <c r="AG357" s="321"/>
      <c r="AH357" s="534"/>
      <c r="AI357" s="327"/>
      <c r="AJ357" s="584"/>
      <c r="AK357" s="321"/>
      <c r="AL357" s="60"/>
      <c r="AM357" s="164">
        <f t="shared" si="20"/>
        <v>0</v>
      </c>
      <c r="AN357" s="317">
        <f t="shared" si="21"/>
        <v>0</v>
      </c>
      <c r="AO357" s="88">
        <f t="shared" si="22"/>
        <v>0</v>
      </c>
      <c r="AP357" s="152">
        <f t="shared" si="23"/>
        <v>0</v>
      </c>
    </row>
    <row r="358" spans="1:45" ht="12" customHeight="1">
      <c r="A358" s="153"/>
      <c r="B358" s="36" t="str">
        <f>②国語!B358</f>
        <v>9-33</v>
      </c>
      <c r="C358" s="38">
        <v>0</v>
      </c>
      <c r="D358" s="390"/>
      <c r="E358" s="327"/>
      <c r="F358" s="327"/>
      <c r="G358" s="327"/>
      <c r="H358" s="333"/>
      <c r="I358" s="390"/>
      <c r="J358" s="327"/>
      <c r="K358" s="327"/>
      <c r="L358" s="327"/>
      <c r="M358" s="333"/>
      <c r="N358" s="390"/>
      <c r="O358" s="327"/>
      <c r="P358" s="327"/>
      <c r="Q358" s="465"/>
      <c r="R358" s="516"/>
      <c r="S358" s="491"/>
      <c r="T358" s="492"/>
      <c r="U358" s="493"/>
      <c r="V358" s="493"/>
      <c r="W358" s="494"/>
      <c r="X358" s="495"/>
      <c r="Y358" s="493"/>
      <c r="Z358" s="578"/>
      <c r="AA358" s="492"/>
      <c r="AB358" s="522"/>
      <c r="AC358" s="491"/>
      <c r="AD358" s="528"/>
      <c r="AE358" s="528"/>
      <c r="AF358" s="327"/>
      <c r="AG358" s="321"/>
      <c r="AH358" s="534"/>
      <c r="AI358" s="327"/>
      <c r="AJ358" s="584"/>
      <c r="AK358" s="321"/>
      <c r="AL358" s="60"/>
      <c r="AM358" s="164">
        <f t="shared" si="20"/>
        <v>0</v>
      </c>
      <c r="AN358" s="317">
        <f t="shared" si="21"/>
        <v>0</v>
      </c>
      <c r="AO358" s="88">
        <f t="shared" si="22"/>
        <v>0</v>
      </c>
      <c r="AP358" s="152">
        <f t="shared" si="23"/>
        <v>0</v>
      </c>
    </row>
    <row r="359" spans="1:45" ht="12" customHeight="1">
      <c r="A359" s="153"/>
      <c r="B359" s="36" t="str">
        <f>②国語!B359</f>
        <v>9-34</v>
      </c>
      <c r="C359" s="38">
        <v>1</v>
      </c>
      <c r="D359" s="390"/>
      <c r="E359" s="327"/>
      <c r="F359" s="327"/>
      <c r="G359" s="327"/>
      <c r="H359" s="333"/>
      <c r="I359" s="390"/>
      <c r="J359" s="327"/>
      <c r="K359" s="327"/>
      <c r="L359" s="327"/>
      <c r="M359" s="333"/>
      <c r="N359" s="390"/>
      <c r="O359" s="327"/>
      <c r="P359" s="327"/>
      <c r="Q359" s="465"/>
      <c r="R359" s="516"/>
      <c r="S359" s="491"/>
      <c r="T359" s="492"/>
      <c r="U359" s="493"/>
      <c r="V359" s="493"/>
      <c r="W359" s="494"/>
      <c r="X359" s="495"/>
      <c r="Y359" s="493"/>
      <c r="Z359" s="578"/>
      <c r="AA359" s="492"/>
      <c r="AB359" s="522"/>
      <c r="AC359" s="491"/>
      <c r="AD359" s="528"/>
      <c r="AE359" s="528"/>
      <c r="AF359" s="327"/>
      <c r="AG359" s="321"/>
      <c r="AH359" s="534"/>
      <c r="AI359" s="327"/>
      <c r="AJ359" s="584"/>
      <c r="AK359" s="321"/>
      <c r="AL359" s="60"/>
      <c r="AM359" s="164">
        <f t="shared" si="20"/>
        <v>0</v>
      </c>
      <c r="AN359" s="317">
        <f t="shared" si="21"/>
        <v>0</v>
      </c>
      <c r="AO359" s="88">
        <f t="shared" si="22"/>
        <v>0</v>
      </c>
      <c r="AP359" s="152">
        <f t="shared" si="23"/>
        <v>0</v>
      </c>
    </row>
    <row r="360" spans="1:45" ht="12" customHeight="1" thickBot="1">
      <c r="A360" s="154"/>
      <c r="B360" s="37" t="str">
        <f>②国語!B360</f>
        <v>9-35</v>
      </c>
      <c r="C360" s="46">
        <v>0</v>
      </c>
      <c r="D360" s="391"/>
      <c r="E360" s="328"/>
      <c r="F360" s="328"/>
      <c r="G360" s="328"/>
      <c r="H360" s="334"/>
      <c r="I360" s="391"/>
      <c r="J360" s="328"/>
      <c r="K360" s="328"/>
      <c r="L360" s="328"/>
      <c r="M360" s="334"/>
      <c r="N360" s="391"/>
      <c r="O360" s="328"/>
      <c r="P360" s="328"/>
      <c r="Q360" s="466"/>
      <c r="R360" s="517"/>
      <c r="S360" s="496"/>
      <c r="T360" s="497"/>
      <c r="U360" s="498"/>
      <c r="V360" s="498"/>
      <c r="W360" s="499"/>
      <c r="X360" s="500"/>
      <c r="Y360" s="498"/>
      <c r="Z360" s="579"/>
      <c r="AA360" s="497"/>
      <c r="AB360" s="523"/>
      <c r="AC360" s="496"/>
      <c r="AD360" s="529"/>
      <c r="AE360" s="529"/>
      <c r="AF360" s="328"/>
      <c r="AG360" s="322"/>
      <c r="AH360" s="535"/>
      <c r="AI360" s="328"/>
      <c r="AJ360" s="585"/>
      <c r="AK360" s="322"/>
      <c r="AL360" s="61"/>
      <c r="AM360" s="165">
        <f t="shared" si="20"/>
        <v>0</v>
      </c>
      <c r="AN360" s="318">
        <f t="shared" si="21"/>
        <v>0</v>
      </c>
      <c r="AO360" s="69">
        <f t="shared" si="22"/>
        <v>0</v>
      </c>
      <c r="AP360" s="155">
        <f t="shared" si="23"/>
        <v>0</v>
      </c>
    </row>
    <row r="361" spans="1:45" ht="12" customHeight="1">
      <c r="A361" s="156"/>
      <c r="B361" s="5" t="str">
        <f>②国語!B361</f>
        <v>9-36</v>
      </c>
      <c r="C361" s="33">
        <v>1</v>
      </c>
      <c r="D361" s="389"/>
      <c r="E361" s="326"/>
      <c r="F361" s="326"/>
      <c r="G361" s="326"/>
      <c r="H361" s="332"/>
      <c r="I361" s="389"/>
      <c r="J361" s="326"/>
      <c r="K361" s="326"/>
      <c r="L361" s="326"/>
      <c r="M361" s="332"/>
      <c r="N361" s="389"/>
      <c r="O361" s="326"/>
      <c r="P361" s="326"/>
      <c r="Q361" s="463"/>
      <c r="R361" s="515"/>
      <c r="S361" s="485"/>
      <c r="T361" s="486"/>
      <c r="U361" s="487"/>
      <c r="V361" s="487"/>
      <c r="W361" s="488"/>
      <c r="X361" s="489"/>
      <c r="Y361" s="487"/>
      <c r="Z361" s="577"/>
      <c r="AA361" s="486"/>
      <c r="AB361" s="521"/>
      <c r="AC361" s="485"/>
      <c r="AD361" s="527"/>
      <c r="AE361" s="527"/>
      <c r="AF361" s="326"/>
      <c r="AG361" s="320"/>
      <c r="AH361" s="533"/>
      <c r="AI361" s="326"/>
      <c r="AJ361" s="583"/>
      <c r="AK361" s="320"/>
      <c r="AL361" s="92"/>
      <c r="AM361" s="164">
        <f t="shared" si="20"/>
        <v>0</v>
      </c>
      <c r="AN361" s="317">
        <f t="shared" si="21"/>
        <v>0</v>
      </c>
      <c r="AO361" s="88">
        <f t="shared" si="22"/>
        <v>0</v>
      </c>
      <c r="AP361" s="152">
        <f t="shared" si="23"/>
        <v>0</v>
      </c>
    </row>
    <row r="362" spans="1:45" ht="12" customHeight="1">
      <c r="A362" s="153"/>
      <c r="B362" s="36" t="str">
        <f>②国語!B362</f>
        <v>9-37</v>
      </c>
      <c r="C362" s="38">
        <v>0</v>
      </c>
      <c r="D362" s="390"/>
      <c r="E362" s="327"/>
      <c r="F362" s="327"/>
      <c r="G362" s="327"/>
      <c r="H362" s="333"/>
      <c r="I362" s="390"/>
      <c r="J362" s="327"/>
      <c r="K362" s="327"/>
      <c r="L362" s="327"/>
      <c r="M362" s="333"/>
      <c r="N362" s="390"/>
      <c r="O362" s="327"/>
      <c r="P362" s="327"/>
      <c r="Q362" s="465"/>
      <c r="R362" s="516"/>
      <c r="S362" s="491"/>
      <c r="T362" s="492"/>
      <c r="U362" s="493"/>
      <c r="V362" s="493"/>
      <c r="W362" s="494"/>
      <c r="X362" s="495"/>
      <c r="Y362" s="493"/>
      <c r="Z362" s="578"/>
      <c r="AA362" s="492"/>
      <c r="AB362" s="522"/>
      <c r="AC362" s="491"/>
      <c r="AD362" s="528"/>
      <c r="AE362" s="528"/>
      <c r="AF362" s="327"/>
      <c r="AG362" s="321"/>
      <c r="AH362" s="534"/>
      <c r="AI362" s="327"/>
      <c r="AJ362" s="584"/>
      <c r="AK362" s="321"/>
      <c r="AL362" s="60"/>
      <c r="AM362" s="164">
        <f t="shared" si="20"/>
        <v>0</v>
      </c>
      <c r="AN362" s="317">
        <f t="shared" si="21"/>
        <v>0</v>
      </c>
      <c r="AO362" s="88">
        <f t="shared" si="22"/>
        <v>0</v>
      </c>
      <c r="AP362" s="152">
        <f t="shared" si="23"/>
        <v>0</v>
      </c>
    </row>
    <row r="363" spans="1:45" ht="12" customHeight="1">
      <c r="A363" s="153"/>
      <c r="B363" s="36" t="str">
        <f>②国語!B363</f>
        <v>9-38</v>
      </c>
      <c r="C363" s="38">
        <v>1</v>
      </c>
      <c r="D363" s="390"/>
      <c r="E363" s="327"/>
      <c r="F363" s="327"/>
      <c r="G363" s="327"/>
      <c r="H363" s="333"/>
      <c r="I363" s="390"/>
      <c r="J363" s="327"/>
      <c r="K363" s="327"/>
      <c r="L363" s="327"/>
      <c r="M363" s="333"/>
      <c r="N363" s="390"/>
      <c r="O363" s="327"/>
      <c r="P363" s="327"/>
      <c r="Q363" s="465"/>
      <c r="R363" s="516"/>
      <c r="S363" s="491"/>
      <c r="T363" s="492"/>
      <c r="U363" s="493"/>
      <c r="V363" s="493"/>
      <c r="W363" s="494"/>
      <c r="X363" s="495"/>
      <c r="Y363" s="493"/>
      <c r="Z363" s="578"/>
      <c r="AA363" s="492"/>
      <c r="AB363" s="522"/>
      <c r="AC363" s="491"/>
      <c r="AD363" s="528"/>
      <c r="AE363" s="528"/>
      <c r="AF363" s="327"/>
      <c r="AG363" s="321"/>
      <c r="AH363" s="534"/>
      <c r="AI363" s="327"/>
      <c r="AJ363" s="584"/>
      <c r="AK363" s="321"/>
      <c r="AL363" s="60"/>
      <c r="AM363" s="164">
        <f t="shared" si="20"/>
        <v>0</v>
      </c>
      <c r="AN363" s="317">
        <f t="shared" si="21"/>
        <v>0</v>
      </c>
      <c r="AO363" s="88">
        <f t="shared" si="22"/>
        <v>0</v>
      </c>
      <c r="AP363" s="152">
        <f t="shared" si="23"/>
        <v>0</v>
      </c>
    </row>
    <row r="364" spans="1:45" ht="12" customHeight="1">
      <c r="A364" s="153"/>
      <c r="B364" s="36" t="str">
        <f>②国語!B364</f>
        <v>9-39</v>
      </c>
      <c r="C364" s="38">
        <v>0</v>
      </c>
      <c r="D364" s="390"/>
      <c r="E364" s="327"/>
      <c r="F364" s="327"/>
      <c r="G364" s="327"/>
      <c r="H364" s="333"/>
      <c r="I364" s="390"/>
      <c r="J364" s="327"/>
      <c r="K364" s="327"/>
      <c r="L364" s="327"/>
      <c r="M364" s="333"/>
      <c r="N364" s="390"/>
      <c r="O364" s="327"/>
      <c r="P364" s="327"/>
      <c r="Q364" s="465"/>
      <c r="R364" s="516"/>
      <c r="S364" s="491"/>
      <c r="T364" s="492"/>
      <c r="U364" s="493"/>
      <c r="V364" s="493"/>
      <c r="W364" s="494"/>
      <c r="X364" s="495"/>
      <c r="Y364" s="493"/>
      <c r="Z364" s="578"/>
      <c r="AA364" s="492"/>
      <c r="AB364" s="522"/>
      <c r="AC364" s="491"/>
      <c r="AD364" s="528"/>
      <c r="AE364" s="528"/>
      <c r="AF364" s="327"/>
      <c r="AG364" s="321"/>
      <c r="AH364" s="534"/>
      <c r="AI364" s="327"/>
      <c r="AJ364" s="584"/>
      <c r="AK364" s="321"/>
      <c r="AL364" s="60"/>
      <c r="AM364" s="164">
        <f t="shared" si="20"/>
        <v>0</v>
      </c>
      <c r="AN364" s="317">
        <f t="shared" si="21"/>
        <v>0</v>
      </c>
      <c r="AO364" s="88">
        <f t="shared" si="22"/>
        <v>0</v>
      </c>
      <c r="AP364" s="152">
        <f t="shared" si="23"/>
        <v>0</v>
      </c>
    </row>
    <row r="365" spans="1:45" ht="12" customHeight="1" thickBot="1">
      <c r="A365" s="157"/>
      <c r="B365" s="6" t="str">
        <f>②国語!B365</f>
        <v>9-40</v>
      </c>
      <c r="C365" s="34">
        <v>1</v>
      </c>
      <c r="D365" s="394"/>
      <c r="E365" s="331"/>
      <c r="F365" s="331"/>
      <c r="G365" s="331"/>
      <c r="H365" s="337"/>
      <c r="I365" s="394"/>
      <c r="J365" s="331"/>
      <c r="K365" s="331"/>
      <c r="L365" s="331"/>
      <c r="M365" s="337"/>
      <c r="N365" s="394"/>
      <c r="O365" s="331"/>
      <c r="P365" s="331"/>
      <c r="Q365" s="468"/>
      <c r="R365" s="520"/>
      <c r="S365" s="510"/>
      <c r="T365" s="511"/>
      <c r="U365" s="512"/>
      <c r="V365" s="512"/>
      <c r="W365" s="513"/>
      <c r="X365" s="514"/>
      <c r="Y365" s="512"/>
      <c r="Z365" s="582"/>
      <c r="AA365" s="511"/>
      <c r="AB365" s="526"/>
      <c r="AC365" s="510"/>
      <c r="AD365" s="532"/>
      <c r="AE365" s="532"/>
      <c r="AF365" s="331"/>
      <c r="AG365" s="325"/>
      <c r="AH365" s="538"/>
      <c r="AI365" s="331"/>
      <c r="AJ365" s="588"/>
      <c r="AK365" s="325"/>
      <c r="AL365" s="62"/>
      <c r="AM365" s="166">
        <f t="shared" si="20"/>
        <v>0</v>
      </c>
      <c r="AN365" s="319">
        <f t="shared" si="21"/>
        <v>0</v>
      </c>
      <c r="AO365" s="67">
        <f>COUNTIF(Q365,1)*3+COUNTIF(S365:T365,1)*3+COUNTIF(AA365:AE365,1)*3+COUNTIF(AG365:AH365,1)*3+COUNTIF(AJ365:AK365,1)*3</f>
        <v>0</v>
      </c>
      <c r="AP365" s="158">
        <f t="shared" si="23"/>
        <v>0</v>
      </c>
    </row>
    <row r="366" spans="1:45" ht="11.25" customHeight="1" thickBot="1"/>
    <row r="367" spans="1:45" ht="14.25" customHeight="1" thickBot="1">
      <c r="D367" s="299">
        <v>1</v>
      </c>
      <c r="E367" s="300">
        <v>2</v>
      </c>
      <c r="F367" s="300">
        <v>3</v>
      </c>
      <c r="G367" s="300">
        <v>4</v>
      </c>
      <c r="H367" s="301">
        <v>5</v>
      </c>
      <c r="I367" s="302">
        <v>6</v>
      </c>
      <c r="J367" s="300">
        <v>7</v>
      </c>
      <c r="K367" s="300">
        <v>8</v>
      </c>
      <c r="L367" s="300">
        <v>9</v>
      </c>
      <c r="M367" s="303">
        <v>10</v>
      </c>
      <c r="N367" s="299">
        <v>11</v>
      </c>
      <c r="O367" s="300">
        <v>12</v>
      </c>
      <c r="P367" s="300">
        <v>13</v>
      </c>
      <c r="Q367" s="300">
        <v>14</v>
      </c>
      <c r="R367" s="301">
        <v>15</v>
      </c>
      <c r="S367" s="302">
        <v>16</v>
      </c>
      <c r="T367" s="300">
        <v>17</v>
      </c>
      <c r="U367" s="300">
        <v>18</v>
      </c>
      <c r="V367" s="300">
        <v>19</v>
      </c>
      <c r="W367" s="303">
        <v>20</v>
      </c>
      <c r="X367" s="299">
        <v>21</v>
      </c>
      <c r="Y367" s="300">
        <v>22</v>
      </c>
      <c r="Z367" s="300">
        <v>23</v>
      </c>
      <c r="AA367" s="300">
        <v>24</v>
      </c>
      <c r="AB367" s="301">
        <v>25</v>
      </c>
      <c r="AC367" s="302">
        <v>26</v>
      </c>
      <c r="AD367" s="300">
        <v>27</v>
      </c>
      <c r="AE367" s="300">
        <v>28</v>
      </c>
      <c r="AF367" s="302">
        <v>29</v>
      </c>
      <c r="AG367" s="301">
        <v>30</v>
      </c>
      <c r="AH367" s="299">
        <v>31</v>
      </c>
      <c r="AI367" s="300">
        <v>32</v>
      </c>
      <c r="AJ367" s="303">
        <v>33</v>
      </c>
      <c r="AK367" s="301">
        <v>34</v>
      </c>
    </row>
    <row r="368" spans="1:45" ht="14.25" customHeight="1" thickTop="1" thickBot="1">
      <c r="B368" s="613" t="s">
        <v>3</v>
      </c>
      <c r="C368" s="614"/>
      <c r="D368" s="290">
        <f>COUNTIF(D6:D365,1)</f>
        <v>0</v>
      </c>
      <c r="E368" s="288">
        <f t="shared" ref="E368:AD368" si="24">COUNTIF(E6:E365,1)</f>
        <v>0</v>
      </c>
      <c r="F368" s="288">
        <f t="shared" si="24"/>
        <v>0</v>
      </c>
      <c r="G368" s="288">
        <f t="shared" si="24"/>
        <v>0</v>
      </c>
      <c r="H368" s="289">
        <f t="shared" si="24"/>
        <v>0</v>
      </c>
      <c r="I368" s="290">
        <f t="shared" si="24"/>
        <v>0</v>
      </c>
      <c r="J368" s="288">
        <f t="shared" si="24"/>
        <v>0</v>
      </c>
      <c r="K368" s="288">
        <f t="shared" si="24"/>
        <v>0</v>
      </c>
      <c r="L368" s="288">
        <f t="shared" si="24"/>
        <v>0</v>
      </c>
      <c r="M368" s="291">
        <f t="shared" si="24"/>
        <v>0</v>
      </c>
      <c r="N368" s="288">
        <f t="shared" si="24"/>
        <v>0</v>
      </c>
      <c r="O368" s="288">
        <f t="shared" si="24"/>
        <v>0</v>
      </c>
      <c r="P368" s="288">
        <f t="shared" si="24"/>
        <v>0</v>
      </c>
      <c r="Q368" s="288">
        <f>COUNTIF(Q6:Q365,1)</f>
        <v>0</v>
      </c>
      <c r="R368" s="289">
        <f t="shared" si="24"/>
        <v>0</v>
      </c>
      <c r="S368" s="290">
        <f>COUNTIF(S6:S365,1)</f>
        <v>0</v>
      </c>
      <c r="T368" s="288">
        <f t="shared" si="24"/>
        <v>0</v>
      </c>
      <c r="U368" s="288">
        <f t="shared" si="24"/>
        <v>0</v>
      </c>
      <c r="V368" s="288">
        <f t="shared" si="24"/>
        <v>0</v>
      </c>
      <c r="W368" s="291">
        <f t="shared" si="24"/>
        <v>0</v>
      </c>
      <c r="X368" s="288">
        <f t="shared" si="24"/>
        <v>0</v>
      </c>
      <c r="Y368" s="288">
        <f t="shared" si="24"/>
        <v>0</v>
      </c>
      <c r="Z368" s="288">
        <f t="shared" si="24"/>
        <v>0</v>
      </c>
      <c r="AA368" s="288">
        <f t="shared" si="24"/>
        <v>0</v>
      </c>
      <c r="AB368" s="289">
        <f t="shared" si="24"/>
        <v>0</v>
      </c>
      <c r="AC368" s="290">
        <f t="shared" si="24"/>
        <v>0</v>
      </c>
      <c r="AD368" s="288">
        <f t="shared" si="24"/>
        <v>0</v>
      </c>
      <c r="AE368" s="293">
        <f t="shared" ref="AE368:AI368" si="25">COUNTIF(AE6:AE365,1)</f>
        <v>0</v>
      </c>
      <c r="AF368" s="288">
        <f t="shared" si="25"/>
        <v>0</v>
      </c>
      <c r="AG368" s="295">
        <f t="shared" si="25"/>
        <v>0</v>
      </c>
      <c r="AH368" s="290">
        <f t="shared" si="25"/>
        <v>0</v>
      </c>
      <c r="AI368" s="293">
        <f t="shared" si="25"/>
        <v>0</v>
      </c>
      <c r="AJ368" s="293">
        <f t="shared" ref="AJ368" si="26">COUNTIF(AJ6:AJ365,1)</f>
        <v>0</v>
      </c>
      <c r="AK368" s="295">
        <f>COUNTIF(AK6:AK365,1)</f>
        <v>0</v>
      </c>
    </row>
    <row r="369" spans="2:37" ht="14.25" customHeight="1" thickBot="1">
      <c r="B369" s="615" t="s">
        <v>2</v>
      </c>
      <c r="C369" s="616"/>
      <c r="D369" s="74">
        <f>COUNTIF(D6:D365,2)</f>
        <v>0</v>
      </c>
      <c r="E369" s="80">
        <f t="shared" ref="E369:AD369" si="27">COUNTIF(E6:E365,2)</f>
        <v>0</v>
      </c>
      <c r="F369" s="80">
        <f t="shared" si="27"/>
        <v>0</v>
      </c>
      <c r="G369" s="80">
        <f t="shared" si="27"/>
        <v>0</v>
      </c>
      <c r="H369" s="81">
        <f t="shared" si="27"/>
        <v>0</v>
      </c>
      <c r="I369" s="74">
        <f t="shared" si="27"/>
        <v>0</v>
      </c>
      <c r="J369" s="80">
        <f t="shared" si="27"/>
        <v>0</v>
      </c>
      <c r="K369" s="80">
        <f t="shared" si="27"/>
        <v>0</v>
      </c>
      <c r="L369" s="80">
        <f t="shared" si="27"/>
        <v>0</v>
      </c>
      <c r="M369" s="82">
        <f t="shared" si="27"/>
        <v>0</v>
      </c>
      <c r="N369" s="80">
        <f t="shared" si="27"/>
        <v>0</v>
      </c>
      <c r="O369" s="80">
        <f t="shared" si="27"/>
        <v>0</v>
      </c>
      <c r="P369" s="80">
        <f t="shared" si="27"/>
        <v>0</v>
      </c>
      <c r="Q369" s="80">
        <f>COUNTIF(Q6:Q365,2)</f>
        <v>0</v>
      </c>
      <c r="R369" s="81">
        <f t="shared" si="27"/>
        <v>0</v>
      </c>
      <c r="S369" s="74">
        <f>COUNTIF(S6:S365,2)</f>
        <v>0</v>
      </c>
      <c r="T369" s="80">
        <f t="shared" si="27"/>
        <v>0</v>
      </c>
      <c r="U369" s="80">
        <f t="shared" si="27"/>
        <v>0</v>
      </c>
      <c r="V369" s="80">
        <f t="shared" si="27"/>
        <v>0</v>
      </c>
      <c r="W369" s="82">
        <f t="shared" si="27"/>
        <v>0</v>
      </c>
      <c r="X369" s="80">
        <f t="shared" si="27"/>
        <v>0</v>
      </c>
      <c r="Y369" s="80">
        <f t="shared" si="27"/>
        <v>0</v>
      </c>
      <c r="Z369" s="80">
        <f t="shared" si="27"/>
        <v>0</v>
      </c>
      <c r="AA369" s="80">
        <f t="shared" si="27"/>
        <v>0</v>
      </c>
      <c r="AB369" s="81">
        <f t="shared" si="27"/>
        <v>0</v>
      </c>
      <c r="AC369" s="74">
        <f t="shared" si="27"/>
        <v>0</v>
      </c>
      <c r="AD369" s="80">
        <f t="shared" si="27"/>
        <v>0</v>
      </c>
      <c r="AE369" s="72">
        <f t="shared" ref="AE369:AI369" si="28">COUNTIF(AE6:AE365,2)</f>
        <v>0</v>
      </c>
      <c r="AF369" s="80">
        <f t="shared" si="28"/>
        <v>0</v>
      </c>
      <c r="AG369" s="73">
        <f t="shared" si="28"/>
        <v>0</v>
      </c>
      <c r="AH369" s="74">
        <f t="shared" si="28"/>
        <v>0</v>
      </c>
      <c r="AI369" s="72">
        <f t="shared" si="28"/>
        <v>0</v>
      </c>
      <c r="AJ369" s="72">
        <f t="shared" ref="AJ369" si="29">COUNTIF(AJ6:AJ365,2)</f>
        <v>0</v>
      </c>
      <c r="AK369" s="73">
        <f t="shared" ref="AK369" si="30">COUNTIF(AK6:AK365,2)</f>
        <v>0</v>
      </c>
    </row>
    <row r="370" spans="2:37" ht="14.25" customHeight="1" thickBot="1">
      <c r="B370" s="617" t="s">
        <v>4</v>
      </c>
      <c r="C370" s="618"/>
      <c r="D370" s="77">
        <f>COUNTIF(D6:D365,3)</f>
        <v>0</v>
      </c>
      <c r="E370" s="83">
        <f t="shared" ref="E370:AD370" si="31">COUNTIF(E6:E365,3)</f>
        <v>0</v>
      </c>
      <c r="F370" s="83">
        <f t="shared" si="31"/>
        <v>0</v>
      </c>
      <c r="G370" s="83">
        <f t="shared" si="31"/>
        <v>0</v>
      </c>
      <c r="H370" s="84">
        <f t="shared" si="31"/>
        <v>0</v>
      </c>
      <c r="I370" s="77">
        <f t="shared" si="31"/>
        <v>0</v>
      </c>
      <c r="J370" s="83">
        <f t="shared" si="31"/>
        <v>0</v>
      </c>
      <c r="K370" s="83">
        <f t="shared" si="31"/>
        <v>0</v>
      </c>
      <c r="L370" s="83">
        <f t="shared" si="31"/>
        <v>0</v>
      </c>
      <c r="M370" s="85">
        <f t="shared" si="31"/>
        <v>0</v>
      </c>
      <c r="N370" s="83">
        <f t="shared" si="31"/>
        <v>0</v>
      </c>
      <c r="O370" s="83">
        <f t="shared" si="31"/>
        <v>0</v>
      </c>
      <c r="P370" s="83">
        <f t="shared" si="31"/>
        <v>0</v>
      </c>
      <c r="Q370" s="83">
        <f>COUNTIF(Q6:Q365,3)</f>
        <v>0</v>
      </c>
      <c r="R370" s="84">
        <f t="shared" si="31"/>
        <v>0</v>
      </c>
      <c r="S370" s="77">
        <f>COUNTIF(S6:S365,3)</f>
        <v>0</v>
      </c>
      <c r="T370" s="83">
        <f t="shared" si="31"/>
        <v>0</v>
      </c>
      <c r="U370" s="83">
        <f t="shared" si="31"/>
        <v>0</v>
      </c>
      <c r="V370" s="83">
        <f t="shared" si="31"/>
        <v>0</v>
      </c>
      <c r="W370" s="85">
        <f t="shared" si="31"/>
        <v>0</v>
      </c>
      <c r="X370" s="83">
        <f t="shared" si="31"/>
        <v>0</v>
      </c>
      <c r="Y370" s="83">
        <f t="shared" si="31"/>
        <v>0</v>
      </c>
      <c r="Z370" s="83">
        <f t="shared" si="31"/>
        <v>0</v>
      </c>
      <c r="AA370" s="83">
        <f t="shared" si="31"/>
        <v>0</v>
      </c>
      <c r="AB370" s="84">
        <f t="shared" si="31"/>
        <v>0</v>
      </c>
      <c r="AC370" s="77">
        <f t="shared" si="31"/>
        <v>0</v>
      </c>
      <c r="AD370" s="83">
        <f t="shared" si="31"/>
        <v>0</v>
      </c>
      <c r="AE370" s="78">
        <f t="shared" ref="AE370:AI370" si="32">COUNTIF(AE6:AE365,3)</f>
        <v>0</v>
      </c>
      <c r="AF370" s="83">
        <f t="shared" si="32"/>
        <v>0</v>
      </c>
      <c r="AG370" s="79">
        <f t="shared" si="32"/>
        <v>0</v>
      </c>
      <c r="AH370" s="77">
        <f t="shared" si="32"/>
        <v>0</v>
      </c>
      <c r="AI370" s="78">
        <f t="shared" si="32"/>
        <v>0</v>
      </c>
      <c r="AJ370" s="78">
        <f t="shared" ref="AJ370" si="33">COUNTIF(AJ6:AJ365,3)</f>
        <v>0</v>
      </c>
      <c r="AK370" s="79">
        <f t="shared" ref="AK370" si="34">COUNTIF(AK6:AK365,3)</f>
        <v>0</v>
      </c>
    </row>
    <row r="371" spans="2:37" ht="14.25" customHeight="1" thickTop="1" thickBot="1">
      <c r="B371" s="619" t="s">
        <v>0</v>
      </c>
      <c r="C371" s="620"/>
      <c r="D371" s="74">
        <f>SUM(D368:D370)</f>
        <v>0</v>
      </c>
      <c r="E371" s="72">
        <f t="shared" ref="E371:AE371" si="35">SUM(E368:E370)</f>
        <v>0</v>
      </c>
      <c r="F371" s="72">
        <f t="shared" si="35"/>
        <v>0</v>
      </c>
      <c r="G371" s="72">
        <f t="shared" si="35"/>
        <v>0</v>
      </c>
      <c r="H371" s="196">
        <f t="shared" si="35"/>
        <v>0</v>
      </c>
      <c r="I371" s="74">
        <f t="shared" si="35"/>
        <v>0</v>
      </c>
      <c r="J371" s="72">
        <f t="shared" si="35"/>
        <v>0</v>
      </c>
      <c r="K371" s="72">
        <f t="shared" si="35"/>
        <v>0</v>
      </c>
      <c r="L371" s="72">
        <f t="shared" si="35"/>
        <v>0</v>
      </c>
      <c r="M371" s="73">
        <f t="shared" si="35"/>
        <v>0</v>
      </c>
      <c r="N371" s="80">
        <f t="shared" si="35"/>
        <v>0</v>
      </c>
      <c r="O371" s="72">
        <f t="shared" si="35"/>
        <v>0</v>
      </c>
      <c r="P371" s="72">
        <f t="shared" si="35"/>
        <v>0</v>
      </c>
      <c r="Q371" s="72">
        <f t="shared" si="35"/>
        <v>0</v>
      </c>
      <c r="R371" s="196">
        <f t="shared" si="35"/>
        <v>0</v>
      </c>
      <c r="S371" s="74">
        <f t="shared" si="35"/>
        <v>0</v>
      </c>
      <c r="T371" s="72">
        <f t="shared" si="35"/>
        <v>0</v>
      </c>
      <c r="U371" s="72">
        <f t="shared" si="35"/>
        <v>0</v>
      </c>
      <c r="V371" s="72">
        <f t="shared" si="35"/>
        <v>0</v>
      </c>
      <c r="W371" s="73">
        <f t="shared" si="35"/>
        <v>0</v>
      </c>
      <c r="X371" s="80">
        <f t="shared" si="35"/>
        <v>0</v>
      </c>
      <c r="Y371" s="72">
        <f t="shared" si="35"/>
        <v>0</v>
      </c>
      <c r="Z371" s="72">
        <f t="shared" si="35"/>
        <v>0</v>
      </c>
      <c r="AA371" s="72">
        <f t="shared" si="35"/>
        <v>0</v>
      </c>
      <c r="AB371" s="196">
        <f t="shared" si="35"/>
        <v>0</v>
      </c>
      <c r="AC371" s="74">
        <f t="shared" si="35"/>
        <v>0</v>
      </c>
      <c r="AD371" s="72">
        <f t="shared" si="35"/>
        <v>0</v>
      </c>
      <c r="AE371" s="72">
        <f t="shared" si="35"/>
        <v>0</v>
      </c>
      <c r="AF371" s="80">
        <f t="shared" ref="AF371:AK371" si="36">SUM(AF368:AF370)</f>
        <v>0</v>
      </c>
      <c r="AG371" s="73">
        <f t="shared" si="36"/>
        <v>0</v>
      </c>
      <c r="AH371" s="74">
        <f t="shared" si="36"/>
        <v>0</v>
      </c>
      <c r="AI371" s="72">
        <f t="shared" si="36"/>
        <v>0</v>
      </c>
      <c r="AJ371" s="72">
        <f t="shared" ref="AJ371" si="37">SUM(AJ368:AJ370)</f>
        <v>0</v>
      </c>
      <c r="AK371" s="73">
        <f t="shared" si="36"/>
        <v>0</v>
      </c>
    </row>
    <row r="372" spans="2:37" ht="14.25" thickTop="1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K365">
      <formula1>1</formula1>
      <formula2>3</formula2>
    </dataValidation>
  </dataValidations>
  <pageMargins left="0.74803149606299213" right="0.74803149606299213" top="0.98425196850393704" bottom="0.98425196850393704" header="0.51181102362204722" footer="0.51181102362204722"/>
  <pageSetup paperSize="12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72"/>
  <sheetViews>
    <sheetView zoomScaleNormal="100" zoomScaleSheetLayoutView="55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53" width="2.625" customWidth="1"/>
    <col min="54" max="58" width="4.125" customWidth="1"/>
    <col min="59" max="59" width="1.125" customWidth="1"/>
    <col min="60" max="61" width="8.625" customWidth="1"/>
  </cols>
  <sheetData>
    <row r="1" spans="1:61" ht="19.5" thickBot="1">
      <c r="A1" s="2" t="s">
        <v>459</v>
      </c>
      <c r="H1" t="s">
        <v>9</v>
      </c>
      <c r="K1" s="609">
        <f>②国語!K1</f>
        <v>0</v>
      </c>
      <c r="L1" s="599"/>
      <c r="M1" s="599"/>
      <c r="N1" s="599"/>
      <c r="O1" s="599"/>
      <c r="P1" s="599"/>
      <c r="Q1" s="600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6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ht="14.25" thickBot="1">
      <c r="A3" s="3" t="str">
        <f>②国語!A3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②国語!Y3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97" customFormat="1">
      <c r="A4" s="121"/>
      <c r="B4" s="122"/>
      <c r="C4" s="123"/>
      <c r="D4" s="208" t="s">
        <v>75</v>
      </c>
      <c r="E4" s="236" t="s">
        <v>75</v>
      </c>
      <c r="F4" s="236" t="s">
        <v>75</v>
      </c>
      <c r="G4" s="233" t="s">
        <v>77</v>
      </c>
      <c r="H4" s="316" t="s">
        <v>75</v>
      </c>
      <c r="I4" s="208" t="s">
        <v>75</v>
      </c>
      <c r="J4" s="236" t="s">
        <v>75</v>
      </c>
      <c r="K4" s="236" t="s">
        <v>75</v>
      </c>
      <c r="L4" s="236" t="s">
        <v>75</v>
      </c>
      <c r="M4" s="234" t="s">
        <v>75</v>
      </c>
      <c r="N4" s="237" t="s">
        <v>75</v>
      </c>
      <c r="O4" s="233" t="s">
        <v>77</v>
      </c>
      <c r="P4" s="236" t="s">
        <v>75</v>
      </c>
      <c r="Q4" s="236" t="s">
        <v>75</v>
      </c>
      <c r="R4" s="315" t="s">
        <v>76</v>
      </c>
      <c r="S4" s="238" t="s">
        <v>76</v>
      </c>
      <c r="T4" s="233" t="s">
        <v>77</v>
      </c>
      <c r="U4" s="236" t="s">
        <v>75</v>
      </c>
      <c r="V4" s="236" t="s">
        <v>75</v>
      </c>
      <c r="W4" s="239" t="s">
        <v>76</v>
      </c>
      <c r="X4" s="237" t="s">
        <v>75</v>
      </c>
      <c r="Y4" s="236" t="s">
        <v>75</v>
      </c>
      <c r="Z4" s="233" t="s">
        <v>76</v>
      </c>
      <c r="AA4" s="236" t="s">
        <v>75</v>
      </c>
      <c r="AB4" s="316" t="s">
        <v>75</v>
      </c>
      <c r="AC4" s="208" t="s">
        <v>75</v>
      </c>
      <c r="AD4" s="236" t="s">
        <v>75</v>
      </c>
      <c r="AE4" s="236" t="s">
        <v>75</v>
      </c>
      <c r="AF4" s="236" t="s">
        <v>75</v>
      </c>
      <c r="AG4" s="239" t="s">
        <v>76</v>
      </c>
      <c r="AH4" s="235" t="s">
        <v>76</v>
      </c>
      <c r="AI4" s="568" t="s">
        <v>76</v>
      </c>
      <c r="AJ4" s="569" t="s">
        <v>75</v>
      </c>
      <c r="AK4" s="569" t="s">
        <v>75</v>
      </c>
      <c r="AL4" s="316" t="s">
        <v>75</v>
      </c>
      <c r="AM4" s="238" t="s">
        <v>77</v>
      </c>
      <c r="AN4" s="568" t="s">
        <v>76</v>
      </c>
      <c r="AO4" s="569" t="s">
        <v>75</v>
      </c>
      <c r="AP4" s="569" t="s">
        <v>75</v>
      </c>
      <c r="AQ4" s="239" t="s">
        <v>76</v>
      </c>
      <c r="AR4" s="237" t="s">
        <v>75</v>
      </c>
      <c r="AS4" s="236" t="s">
        <v>75</v>
      </c>
      <c r="AT4" s="569" t="s">
        <v>75</v>
      </c>
      <c r="AU4" s="568" t="s">
        <v>76</v>
      </c>
      <c r="AV4" s="316" t="s">
        <v>75</v>
      </c>
      <c r="AW4" s="208" t="s">
        <v>75</v>
      </c>
      <c r="AX4" s="236" t="s">
        <v>75</v>
      </c>
      <c r="AY4" s="569" t="s">
        <v>75</v>
      </c>
      <c r="AZ4" s="236" t="s">
        <v>75</v>
      </c>
      <c r="BA4" s="234" t="s">
        <v>75</v>
      </c>
      <c r="BB4" s="124"/>
      <c r="BC4" s="181"/>
      <c r="BD4" s="108" t="s">
        <v>75</v>
      </c>
      <c r="BE4" s="107" t="s">
        <v>77</v>
      </c>
      <c r="BF4" s="418"/>
      <c r="BG4" s="96"/>
      <c r="BH4" s="178"/>
      <c r="BI4" s="178"/>
    </row>
    <row r="5" spans="1:61" s="70" customFormat="1" ht="14.25" thickBot="1">
      <c r="A5" s="93"/>
      <c r="B5" s="621" t="s">
        <v>12</v>
      </c>
      <c r="C5" s="622"/>
      <c r="D5" s="339">
        <v>1</v>
      </c>
      <c r="E5" s="340">
        <v>2</v>
      </c>
      <c r="F5" s="340">
        <v>3</v>
      </c>
      <c r="G5" s="371">
        <v>4</v>
      </c>
      <c r="H5" s="343">
        <v>5</v>
      </c>
      <c r="I5" s="339">
        <v>6</v>
      </c>
      <c r="J5" s="340">
        <v>7</v>
      </c>
      <c r="K5" s="340">
        <v>8</v>
      </c>
      <c r="L5" s="340">
        <v>9</v>
      </c>
      <c r="M5" s="341">
        <v>10</v>
      </c>
      <c r="N5" s="342">
        <v>11</v>
      </c>
      <c r="O5" s="371">
        <v>12</v>
      </c>
      <c r="P5" s="340">
        <v>13</v>
      </c>
      <c r="Q5" s="340">
        <v>14</v>
      </c>
      <c r="R5" s="374">
        <v>15</v>
      </c>
      <c r="S5" s="370">
        <v>16</v>
      </c>
      <c r="T5" s="371">
        <v>17</v>
      </c>
      <c r="U5" s="340">
        <v>18</v>
      </c>
      <c r="V5" s="340">
        <v>19</v>
      </c>
      <c r="W5" s="372">
        <v>20</v>
      </c>
      <c r="X5" s="342">
        <v>21</v>
      </c>
      <c r="Y5" s="340">
        <v>22</v>
      </c>
      <c r="Z5" s="371">
        <v>23</v>
      </c>
      <c r="AA5" s="340">
        <v>24</v>
      </c>
      <c r="AB5" s="343">
        <v>25</v>
      </c>
      <c r="AC5" s="339">
        <v>26</v>
      </c>
      <c r="AD5" s="340">
        <v>27</v>
      </c>
      <c r="AE5" s="340">
        <v>28</v>
      </c>
      <c r="AF5" s="340">
        <v>29</v>
      </c>
      <c r="AG5" s="372">
        <v>30</v>
      </c>
      <c r="AH5" s="373">
        <v>31</v>
      </c>
      <c r="AI5" s="371">
        <v>32</v>
      </c>
      <c r="AJ5" s="340">
        <v>33</v>
      </c>
      <c r="AK5" s="340">
        <v>34</v>
      </c>
      <c r="AL5" s="343">
        <v>35</v>
      </c>
      <c r="AM5" s="370">
        <v>36</v>
      </c>
      <c r="AN5" s="371">
        <v>37</v>
      </c>
      <c r="AO5" s="340">
        <v>38</v>
      </c>
      <c r="AP5" s="340">
        <v>39</v>
      </c>
      <c r="AQ5" s="372">
        <v>40</v>
      </c>
      <c r="AR5" s="342">
        <v>41</v>
      </c>
      <c r="AS5" s="340">
        <v>42</v>
      </c>
      <c r="AT5" s="340">
        <v>43</v>
      </c>
      <c r="AU5" s="371">
        <v>44</v>
      </c>
      <c r="AV5" s="343">
        <v>45</v>
      </c>
      <c r="AW5" s="339">
        <v>46</v>
      </c>
      <c r="AX5" s="340">
        <v>47</v>
      </c>
      <c r="AY5" s="340">
        <v>48</v>
      </c>
      <c r="AZ5" s="340">
        <v>49</v>
      </c>
      <c r="BA5" s="341">
        <v>50</v>
      </c>
      <c r="BB5" s="95" t="s">
        <v>1</v>
      </c>
      <c r="BC5" s="116" t="s">
        <v>0</v>
      </c>
      <c r="BD5" s="188" t="s">
        <v>82</v>
      </c>
      <c r="BE5" s="189" t="s">
        <v>83</v>
      </c>
      <c r="BF5" s="368" t="s">
        <v>0</v>
      </c>
      <c r="BH5" s="139" t="s">
        <v>5</v>
      </c>
      <c r="BI5" s="139" t="s">
        <v>6</v>
      </c>
    </row>
    <row r="6" spans="1:61" ht="12" customHeight="1">
      <c r="A6" s="151"/>
      <c r="B6" s="89" t="str">
        <f>②国語!B6</f>
        <v>1-01</v>
      </c>
      <c r="C6" s="120">
        <v>0</v>
      </c>
      <c r="D6" s="379"/>
      <c r="E6" s="395"/>
      <c r="F6" s="395"/>
      <c r="G6" s="256"/>
      <c r="H6" s="395"/>
      <c r="I6" s="379"/>
      <c r="J6" s="395"/>
      <c r="K6" s="395"/>
      <c r="L6" s="395"/>
      <c r="M6" s="206"/>
      <c r="N6" s="207"/>
      <c r="O6" s="203"/>
      <c r="P6" s="205"/>
      <c r="Q6" s="205"/>
      <c r="R6" s="204"/>
      <c r="S6" s="203"/>
      <c r="T6" s="203"/>
      <c r="U6" s="205"/>
      <c r="V6" s="205"/>
      <c r="W6" s="204"/>
      <c r="X6" s="205"/>
      <c r="Y6" s="205"/>
      <c r="Z6" s="203"/>
      <c r="AA6" s="205"/>
      <c r="AB6" s="206"/>
      <c r="AC6" s="207"/>
      <c r="AD6" s="205"/>
      <c r="AE6" s="205"/>
      <c r="AF6" s="205"/>
      <c r="AG6" s="204"/>
      <c r="AH6" s="202"/>
      <c r="AI6" s="203"/>
      <c r="AJ6" s="205"/>
      <c r="AK6" s="205"/>
      <c r="AL6" s="205"/>
      <c r="AM6" s="202"/>
      <c r="AN6" s="203"/>
      <c r="AO6" s="205"/>
      <c r="AP6" s="375"/>
      <c r="AQ6" s="204"/>
      <c r="AR6" s="207"/>
      <c r="AS6" s="205"/>
      <c r="AT6" s="205"/>
      <c r="AU6" s="203"/>
      <c r="AV6" s="452"/>
      <c r="AW6" s="375"/>
      <c r="AX6" s="205"/>
      <c r="AY6" s="205"/>
      <c r="AZ6" s="205"/>
      <c r="BA6" s="206"/>
      <c r="BB6" s="101"/>
      <c r="BC6" s="167">
        <f>COUNTIF(D6:BA6,1)*2</f>
        <v>0</v>
      </c>
      <c r="BD6" s="161">
        <f>COUNTIF(D6:F6,1)*2+COUNTIF(H6:N6,1)*2+COUNTIF(P6:Q6,1)*2+COUNTIF(U6:V6,1)*2+COUNTIF(X6:Y6,1)*2+COUNTIF(AA6:AF6,1)*2+COUNTIF(AJ6:AL6,1)*2+COUNTIF(AO6:AP6,1)*2+COUNTIF(AR6:AT6,1)*2+COUNTIF(AV6:BA6,1)*2</f>
        <v>0</v>
      </c>
      <c r="BE6" s="162">
        <f>COUNTIF(G6,1)*2+COUNTIF(O6,1)*2+COUNTIF(R6:T6,1)*2+COUNTIF(W6,1)*2+COUNTIF(Z6,1)*2+COUNTIF(AG6:AI6,1)*2+COUNTIF(AM6:AN6,1)*2+COUNTIF(AQ6,1)*2+COUNTIF(AU6,1)*2</f>
        <v>0</v>
      </c>
      <c r="BF6" s="163">
        <f>SUM(BD6:BE6)</f>
        <v>0</v>
      </c>
      <c r="BH6" s="179" t="s">
        <v>13</v>
      </c>
      <c r="BI6" s="180">
        <f>COUNTIF(BB6:BB365,100)+COUNTIF(BB6:BB365,99)+COUNTIF(BB6:BB365,98)+COUNTIF(BB6:BB365,97)+COUNTIF(BB6:BB365,96)+COUNTIF(BB6:BB365,95)</f>
        <v>0</v>
      </c>
    </row>
    <row r="7" spans="1:61" ht="12" customHeight="1">
      <c r="A7" s="153"/>
      <c r="B7" s="36" t="str">
        <f>②国語!B7</f>
        <v>1-02</v>
      </c>
      <c r="C7" s="42">
        <v>1</v>
      </c>
      <c r="D7" s="380"/>
      <c r="E7" s="396"/>
      <c r="F7" s="396"/>
      <c r="G7" s="257"/>
      <c r="H7" s="396"/>
      <c r="I7" s="380"/>
      <c r="J7" s="396"/>
      <c r="K7" s="396"/>
      <c r="L7" s="396"/>
      <c r="M7" s="213"/>
      <c r="N7" s="214"/>
      <c r="O7" s="210"/>
      <c r="P7" s="212"/>
      <c r="Q7" s="212"/>
      <c r="R7" s="211"/>
      <c r="S7" s="210"/>
      <c r="T7" s="210"/>
      <c r="U7" s="212"/>
      <c r="V7" s="212"/>
      <c r="W7" s="211"/>
      <c r="X7" s="212"/>
      <c r="Y7" s="212"/>
      <c r="Z7" s="210"/>
      <c r="AA7" s="212"/>
      <c r="AB7" s="213"/>
      <c r="AC7" s="214"/>
      <c r="AD7" s="212"/>
      <c r="AE7" s="212"/>
      <c r="AF7" s="212"/>
      <c r="AG7" s="211"/>
      <c r="AH7" s="209"/>
      <c r="AI7" s="210"/>
      <c r="AJ7" s="212"/>
      <c r="AK7" s="212"/>
      <c r="AL7" s="212"/>
      <c r="AM7" s="209"/>
      <c r="AN7" s="210"/>
      <c r="AO7" s="212"/>
      <c r="AP7" s="376"/>
      <c r="AQ7" s="211"/>
      <c r="AR7" s="214"/>
      <c r="AS7" s="212"/>
      <c r="AT7" s="212"/>
      <c r="AU7" s="210"/>
      <c r="AV7" s="453"/>
      <c r="AW7" s="376"/>
      <c r="AX7" s="212"/>
      <c r="AY7" s="212"/>
      <c r="AZ7" s="212"/>
      <c r="BA7" s="213"/>
      <c r="BB7" s="43"/>
      <c r="BC7" s="182">
        <f t="shared" ref="BC7:BC70" si="0">COUNTIF(D7:BA7,1)*2</f>
        <v>0</v>
      </c>
      <c r="BD7" s="64">
        <f t="shared" ref="BD7:BD70" si="1">COUNTIF(D7:F7,1)*2+COUNTIF(H7:N7,1)*2+COUNTIF(P7:Q7,1)*2+COUNTIF(U7:V7,1)*2+COUNTIF(X7:Y7,1)*2+COUNTIF(AA7:AF7,1)*2+COUNTIF(AJ7:AL7,1)*2+COUNTIF(AO7:AP7,1)*2+COUNTIF(AR7:AT7,1)*2+COUNTIF(AV7:BA7,1)*2</f>
        <v>0</v>
      </c>
      <c r="BE7" s="66">
        <f t="shared" ref="BE7:BE70" si="2">COUNTIF(G7,1)*2+COUNTIF(O7,1)*2+COUNTIF(R7:T7,1)*2+COUNTIF(W7,1)*2+COUNTIF(Z7,1)*2+COUNTIF(AG7:AI7,1)*2+COUNTIF(AM7:AN7,1)*2+COUNTIF(AQ7,1)*2+COUNTIF(AU7,1)*2</f>
        <v>0</v>
      </c>
      <c r="BF7" s="169">
        <f t="shared" ref="BF7:BF15" si="3">SUM(BD7:BE7)</f>
        <v>0</v>
      </c>
      <c r="BH7" s="142" t="s">
        <v>14</v>
      </c>
      <c r="BI7" s="143">
        <f>COUNTIF(BB6:BB365,94)+COUNTIF(BB6:BB365,93)+COUNTIF(BB6:BB365,92)+COUNTIF(BB6:BB365,91)+COUNTIF(BB6:BB365,90)</f>
        <v>0</v>
      </c>
    </row>
    <row r="8" spans="1:61" ht="12" customHeight="1">
      <c r="A8" s="153"/>
      <c r="B8" s="36" t="str">
        <f>②国語!B8</f>
        <v>1-03</v>
      </c>
      <c r="C8" s="42">
        <v>0</v>
      </c>
      <c r="D8" s="380"/>
      <c r="E8" s="396"/>
      <c r="F8" s="396"/>
      <c r="G8" s="257"/>
      <c r="H8" s="396"/>
      <c r="I8" s="380"/>
      <c r="J8" s="396"/>
      <c r="K8" s="396"/>
      <c r="L8" s="396"/>
      <c r="M8" s="213"/>
      <c r="N8" s="214"/>
      <c r="O8" s="210"/>
      <c r="P8" s="212"/>
      <c r="Q8" s="212"/>
      <c r="R8" s="211"/>
      <c r="S8" s="210"/>
      <c r="T8" s="210"/>
      <c r="U8" s="212"/>
      <c r="V8" s="212"/>
      <c r="W8" s="211"/>
      <c r="X8" s="212"/>
      <c r="Y8" s="212"/>
      <c r="Z8" s="210"/>
      <c r="AA8" s="212"/>
      <c r="AB8" s="213"/>
      <c r="AC8" s="214"/>
      <c r="AD8" s="212"/>
      <c r="AE8" s="212"/>
      <c r="AF8" s="212"/>
      <c r="AG8" s="211"/>
      <c r="AH8" s="209"/>
      <c r="AI8" s="210"/>
      <c r="AJ8" s="212"/>
      <c r="AK8" s="212"/>
      <c r="AL8" s="212"/>
      <c r="AM8" s="209"/>
      <c r="AN8" s="210"/>
      <c r="AO8" s="212"/>
      <c r="AP8" s="376"/>
      <c r="AQ8" s="211"/>
      <c r="AR8" s="214"/>
      <c r="AS8" s="212"/>
      <c r="AT8" s="212"/>
      <c r="AU8" s="210"/>
      <c r="AV8" s="453"/>
      <c r="AW8" s="376"/>
      <c r="AX8" s="212"/>
      <c r="AY8" s="212"/>
      <c r="AZ8" s="212"/>
      <c r="BA8" s="213"/>
      <c r="BB8" s="43"/>
      <c r="BC8" s="182">
        <f t="shared" si="0"/>
        <v>0</v>
      </c>
      <c r="BD8" s="64">
        <f t="shared" si="1"/>
        <v>0</v>
      </c>
      <c r="BE8" s="66">
        <f t="shared" si="2"/>
        <v>0</v>
      </c>
      <c r="BF8" s="169">
        <f t="shared" si="3"/>
        <v>0</v>
      </c>
      <c r="BH8" s="142" t="s">
        <v>15</v>
      </c>
      <c r="BI8" s="143">
        <f>COUNTIF(BB6:BB365,89)+COUNTIF(BB6:BB365,88)+COUNTIF(BB6:BB365,87)+COUNTIF(BB6:BB365,86)+COUNTIF(BB6:BB365,85)</f>
        <v>0</v>
      </c>
    </row>
    <row r="9" spans="1:61" ht="12" customHeight="1">
      <c r="A9" s="153"/>
      <c r="B9" s="36" t="str">
        <f>②国語!B9</f>
        <v>1-04</v>
      </c>
      <c r="C9" s="42">
        <v>1</v>
      </c>
      <c r="D9" s="380"/>
      <c r="E9" s="396"/>
      <c r="F9" s="396"/>
      <c r="G9" s="257"/>
      <c r="H9" s="396"/>
      <c r="I9" s="380"/>
      <c r="J9" s="396"/>
      <c r="K9" s="396"/>
      <c r="L9" s="396"/>
      <c r="M9" s="213"/>
      <c r="N9" s="214"/>
      <c r="O9" s="210"/>
      <c r="P9" s="212"/>
      <c r="Q9" s="212"/>
      <c r="R9" s="211"/>
      <c r="S9" s="210"/>
      <c r="T9" s="210"/>
      <c r="U9" s="212"/>
      <c r="V9" s="212"/>
      <c r="W9" s="211"/>
      <c r="X9" s="212"/>
      <c r="Y9" s="212"/>
      <c r="Z9" s="210"/>
      <c r="AA9" s="212"/>
      <c r="AB9" s="213"/>
      <c r="AC9" s="214"/>
      <c r="AD9" s="212"/>
      <c r="AE9" s="212"/>
      <c r="AF9" s="212"/>
      <c r="AG9" s="211"/>
      <c r="AH9" s="209"/>
      <c r="AI9" s="210"/>
      <c r="AJ9" s="212"/>
      <c r="AK9" s="212"/>
      <c r="AL9" s="212"/>
      <c r="AM9" s="209"/>
      <c r="AN9" s="210"/>
      <c r="AO9" s="212"/>
      <c r="AP9" s="376"/>
      <c r="AQ9" s="211"/>
      <c r="AR9" s="214"/>
      <c r="AS9" s="212"/>
      <c r="AT9" s="212"/>
      <c r="AU9" s="210"/>
      <c r="AV9" s="453"/>
      <c r="AW9" s="376"/>
      <c r="AX9" s="212"/>
      <c r="AY9" s="212"/>
      <c r="AZ9" s="212"/>
      <c r="BA9" s="213"/>
      <c r="BB9" s="43"/>
      <c r="BC9" s="182">
        <f t="shared" si="0"/>
        <v>0</v>
      </c>
      <c r="BD9" s="64">
        <f t="shared" si="1"/>
        <v>0</v>
      </c>
      <c r="BE9" s="66">
        <f t="shared" si="2"/>
        <v>0</v>
      </c>
      <c r="BF9" s="169">
        <f t="shared" si="3"/>
        <v>0</v>
      </c>
      <c r="BH9" s="142" t="s">
        <v>16</v>
      </c>
      <c r="BI9" s="143">
        <f>COUNTIF(BB6:BB365,84)+COUNTIF(BB6:BB365,83)+COUNTIF(BB6:BB365,82)+COUNTIF(BB6:BB365,81)+COUNTIF(BB6:BB365,80)</f>
        <v>0</v>
      </c>
    </row>
    <row r="10" spans="1:61" ht="12" customHeight="1" thickBot="1">
      <c r="A10" s="154"/>
      <c r="B10" s="37" t="str">
        <f>②国語!B10</f>
        <v>1-05</v>
      </c>
      <c r="C10" s="49">
        <v>0</v>
      </c>
      <c r="D10" s="381"/>
      <c r="E10" s="397"/>
      <c r="F10" s="397"/>
      <c r="G10" s="258"/>
      <c r="H10" s="397"/>
      <c r="I10" s="381"/>
      <c r="J10" s="397"/>
      <c r="K10" s="397"/>
      <c r="L10" s="397"/>
      <c r="M10" s="219"/>
      <c r="N10" s="220"/>
      <c r="O10" s="216"/>
      <c r="P10" s="218"/>
      <c r="Q10" s="218"/>
      <c r="R10" s="217"/>
      <c r="S10" s="216"/>
      <c r="T10" s="216"/>
      <c r="U10" s="218"/>
      <c r="V10" s="218"/>
      <c r="W10" s="217"/>
      <c r="X10" s="218"/>
      <c r="Y10" s="218"/>
      <c r="Z10" s="216"/>
      <c r="AA10" s="218"/>
      <c r="AB10" s="219"/>
      <c r="AC10" s="220"/>
      <c r="AD10" s="218"/>
      <c r="AE10" s="218"/>
      <c r="AF10" s="218"/>
      <c r="AG10" s="217"/>
      <c r="AH10" s="215"/>
      <c r="AI10" s="216"/>
      <c r="AJ10" s="218"/>
      <c r="AK10" s="218"/>
      <c r="AL10" s="218"/>
      <c r="AM10" s="215"/>
      <c r="AN10" s="216"/>
      <c r="AO10" s="218"/>
      <c r="AP10" s="377"/>
      <c r="AQ10" s="217"/>
      <c r="AR10" s="220"/>
      <c r="AS10" s="218"/>
      <c r="AT10" s="218"/>
      <c r="AU10" s="216"/>
      <c r="AV10" s="454"/>
      <c r="AW10" s="377"/>
      <c r="AX10" s="218"/>
      <c r="AY10" s="218"/>
      <c r="AZ10" s="218"/>
      <c r="BA10" s="219"/>
      <c r="BB10" s="102"/>
      <c r="BC10" s="165">
        <f t="shared" si="0"/>
        <v>0</v>
      </c>
      <c r="BD10" s="68">
        <f t="shared" si="1"/>
        <v>0</v>
      </c>
      <c r="BE10" s="69">
        <f t="shared" si="2"/>
        <v>0</v>
      </c>
      <c r="BF10" s="155">
        <f t="shared" si="3"/>
        <v>0</v>
      </c>
      <c r="BH10" s="142" t="s">
        <v>17</v>
      </c>
      <c r="BI10" s="143">
        <f>COUNTIF(BB6:BB365,79)+COUNTIF(BB6:BB365,78)+COUNTIF(BB6:BB365,77)+COUNTIF(BB6:BB365,76)+COUNTIF(BB6:BB365,75)</f>
        <v>0</v>
      </c>
    </row>
    <row r="11" spans="1:61" ht="12" customHeight="1">
      <c r="A11" s="156"/>
      <c r="B11" s="5" t="str">
        <f>②国語!B11</f>
        <v>1-06</v>
      </c>
      <c r="C11" s="30">
        <v>1</v>
      </c>
      <c r="D11" s="382"/>
      <c r="E11" s="398"/>
      <c r="F11" s="398"/>
      <c r="G11" s="259"/>
      <c r="H11" s="398"/>
      <c r="I11" s="382"/>
      <c r="J11" s="398"/>
      <c r="K11" s="398"/>
      <c r="L11" s="398"/>
      <c r="M11" s="225"/>
      <c r="N11" s="226"/>
      <c r="O11" s="222"/>
      <c r="P11" s="224"/>
      <c r="Q11" s="224"/>
      <c r="R11" s="223"/>
      <c r="S11" s="222"/>
      <c r="T11" s="222"/>
      <c r="U11" s="224"/>
      <c r="V11" s="224"/>
      <c r="W11" s="223"/>
      <c r="X11" s="224"/>
      <c r="Y11" s="224"/>
      <c r="Z11" s="222"/>
      <c r="AA11" s="224"/>
      <c r="AB11" s="225"/>
      <c r="AC11" s="226"/>
      <c r="AD11" s="224"/>
      <c r="AE11" s="224"/>
      <c r="AF11" s="224"/>
      <c r="AG11" s="223"/>
      <c r="AH11" s="221"/>
      <c r="AI11" s="222"/>
      <c r="AJ11" s="224"/>
      <c r="AK11" s="224"/>
      <c r="AL11" s="224"/>
      <c r="AM11" s="221"/>
      <c r="AN11" s="222"/>
      <c r="AO11" s="224"/>
      <c r="AP11" s="378"/>
      <c r="AQ11" s="223"/>
      <c r="AR11" s="226"/>
      <c r="AS11" s="224"/>
      <c r="AT11" s="224"/>
      <c r="AU11" s="222"/>
      <c r="AV11" s="455"/>
      <c r="AW11" s="378"/>
      <c r="AX11" s="224"/>
      <c r="AY11" s="224"/>
      <c r="AZ11" s="224"/>
      <c r="BA11" s="225"/>
      <c r="BB11" s="101"/>
      <c r="BC11" s="419">
        <f t="shared" si="0"/>
        <v>0</v>
      </c>
      <c r="BD11" s="420">
        <f t="shared" si="1"/>
        <v>0</v>
      </c>
      <c r="BE11" s="421">
        <f t="shared" si="2"/>
        <v>0</v>
      </c>
      <c r="BF11" s="422">
        <f t="shared" si="3"/>
        <v>0</v>
      </c>
      <c r="BH11" s="142" t="s">
        <v>18</v>
      </c>
      <c r="BI11" s="143">
        <f>COUNTIF(BB6:BB365,74)+COUNTIF(BB6:BB365,73)+COUNTIF(BB6:BB365,72)+COUNTIF(BB6:BB365,71)+COUNTIF(BB6:BB365,70)</f>
        <v>0</v>
      </c>
    </row>
    <row r="12" spans="1:61" ht="12" customHeight="1">
      <c r="A12" s="153"/>
      <c r="B12" s="36" t="str">
        <f>②国語!B12</f>
        <v>1-07</v>
      </c>
      <c r="C12" s="42">
        <v>0</v>
      </c>
      <c r="D12" s="380"/>
      <c r="E12" s="396"/>
      <c r="F12" s="396"/>
      <c r="G12" s="257"/>
      <c r="H12" s="396"/>
      <c r="I12" s="380"/>
      <c r="J12" s="396"/>
      <c r="K12" s="396"/>
      <c r="L12" s="396"/>
      <c r="M12" s="213"/>
      <c r="N12" s="214"/>
      <c r="O12" s="210"/>
      <c r="P12" s="212"/>
      <c r="Q12" s="212"/>
      <c r="R12" s="211"/>
      <c r="S12" s="210"/>
      <c r="T12" s="210"/>
      <c r="U12" s="212"/>
      <c r="V12" s="212"/>
      <c r="W12" s="211"/>
      <c r="X12" s="212"/>
      <c r="Y12" s="212"/>
      <c r="Z12" s="210"/>
      <c r="AA12" s="212"/>
      <c r="AB12" s="213"/>
      <c r="AC12" s="214"/>
      <c r="AD12" s="212"/>
      <c r="AE12" s="212"/>
      <c r="AF12" s="212"/>
      <c r="AG12" s="211"/>
      <c r="AH12" s="209"/>
      <c r="AI12" s="210"/>
      <c r="AJ12" s="212"/>
      <c r="AK12" s="212"/>
      <c r="AL12" s="212"/>
      <c r="AM12" s="209"/>
      <c r="AN12" s="210"/>
      <c r="AO12" s="212"/>
      <c r="AP12" s="376"/>
      <c r="AQ12" s="211"/>
      <c r="AR12" s="214"/>
      <c r="AS12" s="212"/>
      <c r="AT12" s="212"/>
      <c r="AU12" s="210"/>
      <c r="AV12" s="453"/>
      <c r="AW12" s="376"/>
      <c r="AX12" s="212"/>
      <c r="AY12" s="212"/>
      <c r="AZ12" s="212"/>
      <c r="BA12" s="213"/>
      <c r="BB12" s="43"/>
      <c r="BC12" s="182">
        <f t="shared" si="0"/>
        <v>0</v>
      </c>
      <c r="BD12" s="64">
        <f t="shared" si="1"/>
        <v>0</v>
      </c>
      <c r="BE12" s="66">
        <f t="shared" si="2"/>
        <v>0</v>
      </c>
      <c r="BF12" s="169">
        <f t="shared" si="3"/>
        <v>0</v>
      </c>
      <c r="BH12" s="142" t="s">
        <v>19</v>
      </c>
      <c r="BI12" s="143">
        <f>COUNTIF(BB6:BB365,69)+COUNTIF(BB6:BB365,68)+COUNTIF(BB6:BB365,67)+COUNTIF(BB6:BB365,66)+COUNTIF(BB6:BB365,65)</f>
        <v>0</v>
      </c>
    </row>
    <row r="13" spans="1:61" ht="12" customHeight="1">
      <c r="A13" s="153"/>
      <c r="B13" s="36" t="str">
        <f>②国語!B13</f>
        <v>1-08</v>
      </c>
      <c r="C13" s="42">
        <v>1</v>
      </c>
      <c r="D13" s="380"/>
      <c r="E13" s="396"/>
      <c r="F13" s="396"/>
      <c r="G13" s="257"/>
      <c r="H13" s="396"/>
      <c r="I13" s="380"/>
      <c r="J13" s="396"/>
      <c r="K13" s="396"/>
      <c r="L13" s="396"/>
      <c r="M13" s="213"/>
      <c r="N13" s="214"/>
      <c r="O13" s="210"/>
      <c r="P13" s="212"/>
      <c r="Q13" s="212"/>
      <c r="R13" s="211"/>
      <c r="S13" s="210"/>
      <c r="T13" s="210"/>
      <c r="U13" s="212"/>
      <c r="V13" s="212"/>
      <c r="W13" s="211"/>
      <c r="X13" s="212"/>
      <c r="Y13" s="212"/>
      <c r="Z13" s="210"/>
      <c r="AA13" s="212"/>
      <c r="AB13" s="213"/>
      <c r="AC13" s="214"/>
      <c r="AD13" s="212"/>
      <c r="AE13" s="212"/>
      <c r="AF13" s="212"/>
      <c r="AG13" s="211"/>
      <c r="AH13" s="209"/>
      <c r="AI13" s="210"/>
      <c r="AJ13" s="212"/>
      <c r="AK13" s="212"/>
      <c r="AL13" s="212"/>
      <c r="AM13" s="209"/>
      <c r="AN13" s="210"/>
      <c r="AO13" s="212"/>
      <c r="AP13" s="376"/>
      <c r="AQ13" s="211"/>
      <c r="AR13" s="214"/>
      <c r="AS13" s="212"/>
      <c r="AT13" s="212"/>
      <c r="AU13" s="210"/>
      <c r="AV13" s="453"/>
      <c r="AW13" s="376"/>
      <c r="AX13" s="212"/>
      <c r="AY13" s="212"/>
      <c r="AZ13" s="212"/>
      <c r="BA13" s="213"/>
      <c r="BB13" s="43"/>
      <c r="BC13" s="182">
        <f t="shared" si="0"/>
        <v>0</v>
      </c>
      <c r="BD13" s="64">
        <f t="shared" si="1"/>
        <v>0</v>
      </c>
      <c r="BE13" s="66">
        <f t="shared" si="2"/>
        <v>0</v>
      </c>
      <c r="BF13" s="169">
        <f t="shared" si="3"/>
        <v>0</v>
      </c>
      <c r="BH13" s="142" t="s">
        <v>20</v>
      </c>
      <c r="BI13" s="143">
        <f>COUNTIF(BB6:BB365,64)+COUNTIF(BB6:BB365,63)+COUNTIF(BB6:BB365,62)+COUNTIF(BB6:BB365,61)+COUNTIF(BB6:BB365,60)</f>
        <v>0</v>
      </c>
    </row>
    <row r="14" spans="1:61" ht="12" customHeight="1">
      <c r="A14" s="153"/>
      <c r="B14" s="36" t="str">
        <f>②国語!B14</f>
        <v>1-09</v>
      </c>
      <c r="C14" s="42">
        <v>0</v>
      </c>
      <c r="D14" s="380"/>
      <c r="E14" s="396"/>
      <c r="F14" s="396"/>
      <c r="G14" s="257"/>
      <c r="H14" s="396"/>
      <c r="I14" s="380"/>
      <c r="J14" s="396"/>
      <c r="K14" s="396"/>
      <c r="L14" s="396"/>
      <c r="M14" s="213"/>
      <c r="N14" s="214"/>
      <c r="O14" s="210"/>
      <c r="P14" s="212"/>
      <c r="Q14" s="212"/>
      <c r="R14" s="211"/>
      <c r="S14" s="210"/>
      <c r="T14" s="210"/>
      <c r="U14" s="212"/>
      <c r="V14" s="212"/>
      <c r="W14" s="211"/>
      <c r="X14" s="212"/>
      <c r="Y14" s="212"/>
      <c r="Z14" s="210"/>
      <c r="AA14" s="212"/>
      <c r="AB14" s="213"/>
      <c r="AC14" s="214"/>
      <c r="AD14" s="212"/>
      <c r="AE14" s="212"/>
      <c r="AF14" s="212"/>
      <c r="AG14" s="211"/>
      <c r="AH14" s="209"/>
      <c r="AI14" s="210"/>
      <c r="AJ14" s="212"/>
      <c r="AK14" s="212"/>
      <c r="AL14" s="212"/>
      <c r="AM14" s="209"/>
      <c r="AN14" s="210"/>
      <c r="AO14" s="212"/>
      <c r="AP14" s="376"/>
      <c r="AQ14" s="211"/>
      <c r="AR14" s="214"/>
      <c r="AS14" s="212"/>
      <c r="AT14" s="212"/>
      <c r="AU14" s="210"/>
      <c r="AV14" s="453"/>
      <c r="AW14" s="376"/>
      <c r="AX14" s="212"/>
      <c r="AY14" s="212"/>
      <c r="AZ14" s="212"/>
      <c r="BA14" s="213"/>
      <c r="BB14" s="101"/>
      <c r="BC14" s="182">
        <f t="shared" si="0"/>
        <v>0</v>
      </c>
      <c r="BD14" s="64">
        <f t="shared" si="1"/>
        <v>0</v>
      </c>
      <c r="BE14" s="66">
        <f t="shared" si="2"/>
        <v>0</v>
      </c>
      <c r="BF14" s="169">
        <f t="shared" si="3"/>
        <v>0</v>
      </c>
      <c r="BH14" s="142" t="s">
        <v>21</v>
      </c>
      <c r="BI14" s="143">
        <f>COUNTIF(BB6:BB365,59)+COUNTIF(BB6:BB365,58)+COUNTIF(BB6:BB365,57)+COUNTIF(BB6:BB365,56)+COUNTIF(BB6:BB365,55)</f>
        <v>0</v>
      </c>
    </row>
    <row r="15" spans="1:61" ht="12" customHeight="1" thickBot="1">
      <c r="A15" s="157"/>
      <c r="B15" s="6" t="str">
        <f>②国語!B15</f>
        <v>1-10</v>
      </c>
      <c r="C15" s="31">
        <v>1</v>
      </c>
      <c r="D15" s="383"/>
      <c r="E15" s="399"/>
      <c r="F15" s="399"/>
      <c r="G15" s="240"/>
      <c r="H15" s="399"/>
      <c r="I15" s="383"/>
      <c r="J15" s="399"/>
      <c r="K15" s="399"/>
      <c r="L15" s="399"/>
      <c r="M15" s="231"/>
      <c r="N15" s="232"/>
      <c r="O15" s="228"/>
      <c r="P15" s="230"/>
      <c r="Q15" s="230"/>
      <c r="R15" s="229"/>
      <c r="S15" s="228"/>
      <c r="T15" s="228"/>
      <c r="U15" s="230"/>
      <c r="V15" s="230"/>
      <c r="W15" s="229"/>
      <c r="X15" s="230"/>
      <c r="Y15" s="230"/>
      <c r="Z15" s="228"/>
      <c r="AA15" s="230"/>
      <c r="AB15" s="231"/>
      <c r="AC15" s="232"/>
      <c r="AD15" s="230"/>
      <c r="AE15" s="230"/>
      <c r="AF15" s="230"/>
      <c r="AG15" s="229"/>
      <c r="AH15" s="227"/>
      <c r="AI15" s="228"/>
      <c r="AJ15" s="230"/>
      <c r="AK15" s="230"/>
      <c r="AL15" s="230"/>
      <c r="AM15" s="227"/>
      <c r="AN15" s="228"/>
      <c r="AO15" s="230"/>
      <c r="AP15" s="313"/>
      <c r="AQ15" s="229"/>
      <c r="AR15" s="232"/>
      <c r="AS15" s="230"/>
      <c r="AT15" s="230"/>
      <c r="AU15" s="228"/>
      <c r="AV15" s="456"/>
      <c r="AW15" s="313"/>
      <c r="AX15" s="230"/>
      <c r="AY15" s="230"/>
      <c r="AZ15" s="230"/>
      <c r="BA15" s="231"/>
      <c r="BB15" s="43"/>
      <c r="BC15" s="166">
        <f t="shared" si="0"/>
        <v>0</v>
      </c>
      <c r="BD15" s="65">
        <f t="shared" si="1"/>
        <v>0</v>
      </c>
      <c r="BE15" s="67">
        <f t="shared" si="2"/>
        <v>0</v>
      </c>
      <c r="BF15" s="158">
        <f t="shared" si="3"/>
        <v>0</v>
      </c>
      <c r="BH15" s="142" t="s">
        <v>22</v>
      </c>
      <c r="BI15" s="143">
        <f>COUNTIF(BB6:BB365,54)+COUNTIF(BB6:BB365,53)+COUNTIF(BB6:BB365,52)+COUNTIF(BB6:BB365,51)+COUNTIF(BB6:BB365,50)</f>
        <v>0</v>
      </c>
    </row>
    <row r="16" spans="1:61" ht="12" customHeight="1">
      <c r="A16" s="159"/>
      <c r="B16" s="4" t="str">
        <f>②国語!B16</f>
        <v>1-11</v>
      </c>
      <c r="C16" s="28">
        <v>0</v>
      </c>
      <c r="D16" s="379"/>
      <c r="E16" s="395"/>
      <c r="F16" s="395"/>
      <c r="G16" s="256"/>
      <c r="H16" s="395"/>
      <c r="I16" s="379"/>
      <c r="J16" s="395"/>
      <c r="K16" s="395"/>
      <c r="L16" s="395"/>
      <c r="M16" s="206"/>
      <c r="N16" s="207"/>
      <c r="O16" s="203"/>
      <c r="P16" s="205"/>
      <c r="Q16" s="205"/>
      <c r="R16" s="204"/>
      <c r="S16" s="203"/>
      <c r="T16" s="203"/>
      <c r="U16" s="205"/>
      <c r="V16" s="205"/>
      <c r="W16" s="204"/>
      <c r="X16" s="205"/>
      <c r="Y16" s="205"/>
      <c r="Z16" s="203"/>
      <c r="AA16" s="205"/>
      <c r="AB16" s="206"/>
      <c r="AC16" s="207"/>
      <c r="AD16" s="205"/>
      <c r="AE16" s="205"/>
      <c r="AF16" s="205"/>
      <c r="AG16" s="204"/>
      <c r="AH16" s="202"/>
      <c r="AI16" s="203"/>
      <c r="AJ16" s="205"/>
      <c r="AK16" s="205"/>
      <c r="AL16" s="205"/>
      <c r="AM16" s="202"/>
      <c r="AN16" s="203"/>
      <c r="AO16" s="205"/>
      <c r="AP16" s="375"/>
      <c r="AQ16" s="204"/>
      <c r="AR16" s="207"/>
      <c r="AS16" s="205"/>
      <c r="AT16" s="205"/>
      <c r="AU16" s="203"/>
      <c r="AV16" s="452"/>
      <c r="AW16" s="375"/>
      <c r="AX16" s="205"/>
      <c r="AY16" s="205"/>
      <c r="AZ16" s="205"/>
      <c r="BA16" s="206"/>
      <c r="BB16" s="29"/>
      <c r="BC16" s="167">
        <f t="shared" si="0"/>
        <v>0</v>
      </c>
      <c r="BD16" s="161">
        <f t="shared" si="1"/>
        <v>0</v>
      </c>
      <c r="BE16" s="162">
        <f t="shared" si="2"/>
        <v>0</v>
      </c>
      <c r="BF16" s="163">
        <f>SUM(BD16:BE16)</f>
        <v>0</v>
      </c>
      <c r="BH16" s="142" t="s">
        <v>23</v>
      </c>
      <c r="BI16" s="143">
        <f>COUNTIF(BB6:BB365,49)+COUNTIF(BB6:BB365,48)+COUNTIF(BB6:BB365,47)+COUNTIF(BB6:BB365,46)+COUNTIF(BB6:BB365,45)</f>
        <v>0</v>
      </c>
    </row>
    <row r="17" spans="1:61" ht="12" customHeight="1">
      <c r="A17" s="153"/>
      <c r="B17" s="36" t="str">
        <f>②国語!B17</f>
        <v>1-12</v>
      </c>
      <c r="C17" s="42">
        <v>1</v>
      </c>
      <c r="D17" s="380"/>
      <c r="E17" s="396"/>
      <c r="F17" s="396"/>
      <c r="G17" s="257"/>
      <c r="H17" s="396"/>
      <c r="I17" s="380"/>
      <c r="J17" s="396"/>
      <c r="K17" s="396"/>
      <c r="L17" s="396"/>
      <c r="M17" s="213"/>
      <c r="N17" s="214"/>
      <c r="O17" s="210"/>
      <c r="P17" s="212"/>
      <c r="Q17" s="212"/>
      <c r="R17" s="211"/>
      <c r="S17" s="210"/>
      <c r="T17" s="210"/>
      <c r="U17" s="212"/>
      <c r="V17" s="212"/>
      <c r="W17" s="211"/>
      <c r="X17" s="212"/>
      <c r="Y17" s="212"/>
      <c r="Z17" s="210"/>
      <c r="AA17" s="212"/>
      <c r="AB17" s="213"/>
      <c r="AC17" s="214"/>
      <c r="AD17" s="212"/>
      <c r="AE17" s="212"/>
      <c r="AF17" s="212"/>
      <c r="AG17" s="211"/>
      <c r="AH17" s="209"/>
      <c r="AI17" s="210"/>
      <c r="AJ17" s="212"/>
      <c r="AK17" s="212"/>
      <c r="AL17" s="212"/>
      <c r="AM17" s="209"/>
      <c r="AN17" s="210"/>
      <c r="AO17" s="212"/>
      <c r="AP17" s="376"/>
      <c r="AQ17" s="211"/>
      <c r="AR17" s="214"/>
      <c r="AS17" s="212"/>
      <c r="AT17" s="212"/>
      <c r="AU17" s="210"/>
      <c r="AV17" s="453"/>
      <c r="AW17" s="376"/>
      <c r="AX17" s="212"/>
      <c r="AY17" s="212"/>
      <c r="AZ17" s="212"/>
      <c r="BA17" s="213"/>
      <c r="BB17" s="43"/>
      <c r="BC17" s="182">
        <f t="shared" si="0"/>
        <v>0</v>
      </c>
      <c r="BD17" s="64">
        <f t="shared" si="1"/>
        <v>0</v>
      </c>
      <c r="BE17" s="66">
        <f t="shared" si="2"/>
        <v>0</v>
      </c>
      <c r="BF17" s="169">
        <f t="shared" ref="BF17:BF26" si="4">SUM(BD17:BE17)</f>
        <v>0</v>
      </c>
      <c r="BH17" s="142" t="s">
        <v>24</v>
      </c>
      <c r="BI17" s="143">
        <f>COUNTIF(BB6:BB365,44)+COUNTIF(BB6:BB365,43)+COUNTIF(BB6:BB365,42)+COUNTIF(BB6:BB365,41)+COUNTIF(BB6:BB365,40)</f>
        <v>0</v>
      </c>
    </row>
    <row r="18" spans="1:61" ht="12" customHeight="1">
      <c r="A18" s="153"/>
      <c r="B18" s="36" t="str">
        <f>②国語!B18</f>
        <v>1-13</v>
      </c>
      <c r="C18" s="42">
        <v>0</v>
      </c>
      <c r="D18" s="380"/>
      <c r="E18" s="396"/>
      <c r="F18" s="396"/>
      <c r="G18" s="257"/>
      <c r="H18" s="396"/>
      <c r="I18" s="380"/>
      <c r="J18" s="396"/>
      <c r="K18" s="396"/>
      <c r="L18" s="396"/>
      <c r="M18" s="213"/>
      <c r="N18" s="214"/>
      <c r="O18" s="210"/>
      <c r="P18" s="212"/>
      <c r="Q18" s="212"/>
      <c r="R18" s="211"/>
      <c r="S18" s="210"/>
      <c r="T18" s="210"/>
      <c r="U18" s="212"/>
      <c r="V18" s="212"/>
      <c r="W18" s="211"/>
      <c r="X18" s="212"/>
      <c r="Y18" s="212"/>
      <c r="Z18" s="210"/>
      <c r="AA18" s="212"/>
      <c r="AB18" s="213"/>
      <c r="AC18" s="214"/>
      <c r="AD18" s="212"/>
      <c r="AE18" s="212"/>
      <c r="AF18" s="212"/>
      <c r="AG18" s="211"/>
      <c r="AH18" s="209"/>
      <c r="AI18" s="210"/>
      <c r="AJ18" s="212"/>
      <c r="AK18" s="212"/>
      <c r="AL18" s="212"/>
      <c r="AM18" s="209"/>
      <c r="AN18" s="210"/>
      <c r="AO18" s="212"/>
      <c r="AP18" s="376"/>
      <c r="AQ18" s="211"/>
      <c r="AR18" s="214"/>
      <c r="AS18" s="212"/>
      <c r="AT18" s="212"/>
      <c r="AU18" s="210"/>
      <c r="AV18" s="453"/>
      <c r="AW18" s="376"/>
      <c r="AX18" s="212"/>
      <c r="AY18" s="212"/>
      <c r="AZ18" s="212"/>
      <c r="BA18" s="213"/>
      <c r="BB18" s="43"/>
      <c r="BC18" s="182">
        <f t="shared" si="0"/>
        <v>0</v>
      </c>
      <c r="BD18" s="64">
        <f t="shared" si="1"/>
        <v>0</v>
      </c>
      <c r="BE18" s="66">
        <f t="shared" si="2"/>
        <v>0</v>
      </c>
      <c r="BF18" s="169">
        <f t="shared" si="4"/>
        <v>0</v>
      </c>
      <c r="BH18" s="142" t="s">
        <v>25</v>
      </c>
      <c r="BI18" s="143">
        <f>COUNTIF(BB6:BB365,39)+COUNTIF(BB6:BB365,38)+COUNTIF(BB6:BB365,37)+COUNTIF(BB6:BB365,36)+COUNTIF(BB6:BB365,35)</f>
        <v>0</v>
      </c>
    </row>
    <row r="19" spans="1:61" ht="12" customHeight="1">
      <c r="A19" s="153"/>
      <c r="B19" s="36" t="str">
        <f>②国語!B19</f>
        <v>1-14</v>
      </c>
      <c r="C19" s="42">
        <v>1</v>
      </c>
      <c r="D19" s="380"/>
      <c r="E19" s="396"/>
      <c r="F19" s="396"/>
      <c r="G19" s="257"/>
      <c r="H19" s="396"/>
      <c r="I19" s="380"/>
      <c r="J19" s="396"/>
      <c r="K19" s="396"/>
      <c r="L19" s="396"/>
      <c r="M19" s="213"/>
      <c r="N19" s="214"/>
      <c r="O19" s="210"/>
      <c r="P19" s="212"/>
      <c r="Q19" s="212"/>
      <c r="R19" s="211"/>
      <c r="S19" s="210"/>
      <c r="T19" s="210"/>
      <c r="U19" s="212"/>
      <c r="V19" s="212"/>
      <c r="W19" s="211"/>
      <c r="X19" s="212"/>
      <c r="Y19" s="212"/>
      <c r="Z19" s="210"/>
      <c r="AA19" s="212"/>
      <c r="AB19" s="213"/>
      <c r="AC19" s="214"/>
      <c r="AD19" s="212"/>
      <c r="AE19" s="212"/>
      <c r="AF19" s="212"/>
      <c r="AG19" s="211"/>
      <c r="AH19" s="209"/>
      <c r="AI19" s="210"/>
      <c r="AJ19" s="212"/>
      <c r="AK19" s="212"/>
      <c r="AL19" s="212"/>
      <c r="AM19" s="209"/>
      <c r="AN19" s="210"/>
      <c r="AO19" s="212"/>
      <c r="AP19" s="376"/>
      <c r="AQ19" s="211"/>
      <c r="AR19" s="214"/>
      <c r="AS19" s="212"/>
      <c r="AT19" s="212"/>
      <c r="AU19" s="210"/>
      <c r="AV19" s="453"/>
      <c r="AW19" s="376"/>
      <c r="AX19" s="212"/>
      <c r="AY19" s="212"/>
      <c r="AZ19" s="212"/>
      <c r="BA19" s="213"/>
      <c r="BB19" s="43"/>
      <c r="BC19" s="182">
        <f t="shared" si="0"/>
        <v>0</v>
      </c>
      <c r="BD19" s="64">
        <f t="shared" si="1"/>
        <v>0</v>
      </c>
      <c r="BE19" s="66">
        <f t="shared" si="2"/>
        <v>0</v>
      </c>
      <c r="BF19" s="169">
        <f t="shared" si="4"/>
        <v>0</v>
      </c>
      <c r="BH19" s="142" t="s">
        <v>26</v>
      </c>
      <c r="BI19" s="143">
        <f>COUNTIF(BB6:BB365,34)+COUNTIF(BB6:BB365,33)+COUNTIF(BB6:BB365,32)+COUNTIF(BB6:BB365,31)+COUNTIF(BB6:BB365,30)</f>
        <v>0</v>
      </c>
    </row>
    <row r="20" spans="1:61" ht="12" customHeight="1" thickBot="1">
      <c r="A20" s="154"/>
      <c r="B20" s="37" t="str">
        <f>②国語!B20</f>
        <v>1-15</v>
      </c>
      <c r="C20" s="49">
        <v>0</v>
      </c>
      <c r="D20" s="381"/>
      <c r="E20" s="397"/>
      <c r="F20" s="397"/>
      <c r="G20" s="258"/>
      <c r="H20" s="397"/>
      <c r="I20" s="381"/>
      <c r="J20" s="397"/>
      <c r="K20" s="397"/>
      <c r="L20" s="397"/>
      <c r="M20" s="219"/>
      <c r="N20" s="220"/>
      <c r="O20" s="216"/>
      <c r="P20" s="218"/>
      <c r="Q20" s="218"/>
      <c r="R20" s="217"/>
      <c r="S20" s="216"/>
      <c r="T20" s="216"/>
      <c r="U20" s="218"/>
      <c r="V20" s="218"/>
      <c r="W20" s="217"/>
      <c r="X20" s="218"/>
      <c r="Y20" s="218"/>
      <c r="Z20" s="216"/>
      <c r="AA20" s="218"/>
      <c r="AB20" s="219"/>
      <c r="AC20" s="220"/>
      <c r="AD20" s="218"/>
      <c r="AE20" s="218"/>
      <c r="AF20" s="218"/>
      <c r="AG20" s="217"/>
      <c r="AH20" s="215"/>
      <c r="AI20" s="216"/>
      <c r="AJ20" s="218"/>
      <c r="AK20" s="218"/>
      <c r="AL20" s="218"/>
      <c r="AM20" s="215"/>
      <c r="AN20" s="216"/>
      <c r="AO20" s="218"/>
      <c r="AP20" s="377"/>
      <c r="AQ20" s="217"/>
      <c r="AR20" s="220"/>
      <c r="AS20" s="218"/>
      <c r="AT20" s="218"/>
      <c r="AU20" s="216"/>
      <c r="AV20" s="454"/>
      <c r="AW20" s="377"/>
      <c r="AX20" s="218"/>
      <c r="AY20" s="218"/>
      <c r="AZ20" s="218"/>
      <c r="BA20" s="219"/>
      <c r="BB20" s="102"/>
      <c r="BC20" s="165">
        <f t="shared" si="0"/>
        <v>0</v>
      </c>
      <c r="BD20" s="68">
        <f t="shared" si="1"/>
        <v>0</v>
      </c>
      <c r="BE20" s="69">
        <f t="shared" si="2"/>
        <v>0</v>
      </c>
      <c r="BF20" s="155">
        <f t="shared" si="4"/>
        <v>0</v>
      </c>
      <c r="BH20" s="142" t="s">
        <v>27</v>
      </c>
      <c r="BI20" s="143">
        <f>COUNTIF(BB6:BB365,29)+COUNTIF(BB6:BB365,28)+COUNTIF(BB6:BB365,27)+COUNTIF(BB6:BB365,26)+COUNTIF(BB6:BB365,25)</f>
        <v>0</v>
      </c>
    </row>
    <row r="21" spans="1:61" ht="12" customHeight="1">
      <c r="A21" s="156"/>
      <c r="B21" s="5" t="str">
        <f>②国語!B21</f>
        <v>1-16</v>
      </c>
      <c r="C21" s="30">
        <v>1</v>
      </c>
      <c r="D21" s="382"/>
      <c r="E21" s="398"/>
      <c r="F21" s="398"/>
      <c r="G21" s="259"/>
      <c r="H21" s="398"/>
      <c r="I21" s="382"/>
      <c r="J21" s="398"/>
      <c r="K21" s="398"/>
      <c r="L21" s="398"/>
      <c r="M21" s="225"/>
      <c r="N21" s="226"/>
      <c r="O21" s="222"/>
      <c r="P21" s="224"/>
      <c r="Q21" s="224"/>
      <c r="R21" s="223"/>
      <c r="S21" s="222"/>
      <c r="T21" s="222"/>
      <c r="U21" s="224"/>
      <c r="V21" s="224"/>
      <c r="W21" s="223"/>
      <c r="X21" s="224"/>
      <c r="Y21" s="224"/>
      <c r="Z21" s="222"/>
      <c r="AA21" s="224"/>
      <c r="AB21" s="225"/>
      <c r="AC21" s="226"/>
      <c r="AD21" s="224"/>
      <c r="AE21" s="224"/>
      <c r="AF21" s="224"/>
      <c r="AG21" s="223"/>
      <c r="AH21" s="221"/>
      <c r="AI21" s="222"/>
      <c r="AJ21" s="224"/>
      <c r="AK21" s="224"/>
      <c r="AL21" s="224"/>
      <c r="AM21" s="221"/>
      <c r="AN21" s="222"/>
      <c r="AO21" s="224"/>
      <c r="AP21" s="378"/>
      <c r="AQ21" s="223"/>
      <c r="AR21" s="226"/>
      <c r="AS21" s="224"/>
      <c r="AT21" s="224"/>
      <c r="AU21" s="222"/>
      <c r="AV21" s="455"/>
      <c r="AW21" s="378"/>
      <c r="AX21" s="224"/>
      <c r="AY21" s="224"/>
      <c r="AZ21" s="224"/>
      <c r="BA21" s="225"/>
      <c r="BB21" s="101"/>
      <c r="BC21" s="419">
        <f t="shared" si="0"/>
        <v>0</v>
      </c>
      <c r="BD21" s="420">
        <f t="shared" si="1"/>
        <v>0</v>
      </c>
      <c r="BE21" s="421">
        <f t="shared" si="2"/>
        <v>0</v>
      </c>
      <c r="BF21" s="422">
        <f t="shared" si="4"/>
        <v>0</v>
      </c>
      <c r="BH21" s="142" t="s">
        <v>28</v>
      </c>
      <c r="BI21" s="143">
        <f>COUNTIF(BB6:BB365,24)+COUNTIF(BB6:BB365,23)+COUNTIF(BB6:BB365,22)+COUNTIF(BB6:BB365,21)+COUNTIF(BB6:BB365,20)</f>
        <v>0</v>
      </c>
    </row>
    <row r="22" spans="1:61" ht="12" customHeight="1">
      <c r="A22" s="153"/>
      <c r="B22" s="36" t="str">
        <f>②国語!B22</f>
        <v>1-17</v>
      </c>
      <c r="C22" s="42">
        <v>0</v>
      </c>
      <c r="D22" s="380"/>
      <c r="E22" s="396"/>
      <c r="F22" s="396"/>
      <c r="G22" s="257"/>
      <c r="H22" s="396"/>
      <c r="I22" s="380"/>
      <c r="J22" s="396"/>
      <c r="K22" s="396"/>
      <c r="L22" s="396"/>
      <c r="M22" s="213"/>
      <c r="N22" s="214"/>
      <c r="O22" s="210"/>
      <c r="P22" s="212"/>
      <c r="Q22" s="212"/>
      <c r="R22" s="211"/>
      <c r="S22" s="210"/>
      <c r="T22" s="210"/>
      <c r="U22" s="212"/>
      <c r="V22" s="212"/>
      <c r="W22" s="211"/>
      <c r="X22" s="212"/>
      <c r="Y22" s="212"/>
      <c r="Z22" s="210"/>
      <c r="AA22" s="212"/>
      <c r="AB22" s="213"/>
      <c r="AC22" s="214"/>
      <c r="AD22" s="212"/>
      <c r="AE22" s="212"/>
      <c r="AF22" s="212"/>
      <c r="AG22" s="211"/>
      <c r="AH22" s="209"/>
      <c r="AI22" s="210"/>
      <c r="AJ22" s="212"/>
      <c r="AK22" s="212"/>
      <c r="AL22" s="212"/>
      <c r="AM22" s="209"/>
      <c r="AN22" s="210"/>
      <c r="AO22" s="212"/>
      <c r="AP22" s="376"/>
      <c r="AQ22" s="211"/>
      <c r="AR22" s="214"/>
      <c r="AS22" s="212"/>
      <c r="AT22" s="212"/>
      <c r="AU22" s="210"/>
      <c r="AV22" s="453"/>
      <c r="AW22" s="376"/>
      <c r="AX22" s="212"/>
      <c r="AY22" s="212"/>
      <c r="AZ22" s="212"/>
      <c r="BA22" s="213"/>
      <c r="BB22" s="43"/>
      <c r="BC22" s="182">
        <f t="shared" si="0"/>
        <v>0</v>
      </c>
      <c r="BD22" s="64">
        <f t="shared" si="1"/>
        <v>0</v>
      </c>
      <c r="BE22" s="66">
        <f t="shared" si="2"/>
        <v>0</v>
      </c>
      <c r="BF22" s="169">
        <f t="shared" si="4"/>
        <v>0</v>
      </c>
      <c r="BH22" s="142" t="s">
        <v>29</v>
      </c>
      <c r="BI22" s="143">
        <f>COUNTIF(BB6:BB365,19)+COUNTIF(BB6:BB365,18)+COUNTIF(BB6:BB365,17)+COUNTIF(BB6:BB365,16)+COUNTIF(BB6:BB365,15)</f>
        <v>0</v>
      </c>
    </row>
    <row r="23" spans="1:61" ht="12" customHeight="1">
      <c r="A23" s="153"/>
      <c r="B23" s="36" t="str">
        <f>②国語!B23</f>
        <v>1-18</v>
      </c>
      <c r="C23" s="42">
        <v>1</v>
      </c>
      <c r="D23" s="380"/>
      <c r="E23" s="396"/>
      <c r="F23" s="396"/>
      <c r="G23" s="257"/>
      <c r="H23" s="396"/>
      <c r="I23" s="380"/>
      <c r="J23" s="396"/>
      <c r="K23" s="396"/>
      <c r="L23" s="396"/>
      <c r="M23" s="213"/>
      <c r="N23" s="214"/>
      <c r="O23" s="210"/>
      <c r="P23" s="212"/>
      <c r="Q23" s="212"/>
      <c r="R23" s="211"/>
      <c r="S23" s="210"/>
      <c r="T23" s="210"/>
      <c r="U23" s="212"/>
      <c r="V23" s="212"/>
      <c r="W23" s="211"/>
      <c r="X23" s="212"/>
      <c r="Y23" s="212"/>
      <c r="Z23" s="210"/>
      <c r="AA23" s="212"/>
      <c r="AB23" s="213"/>
      <c r="AC23" s="214"/>
      <c r="AD23" s="212"/>
      <c r="AE23" s="212"/>
      <c r="AF23" s="212"/>
      <c r="AG23" s="211"/>
      <c r="AH23" s="209"/>
      <c r="AI23" s="210"/>
      <c r="AJ23" s="212"/>
      <c r="AK23" s="212"/>
      <c r="AL23" s="212"/>
      <c r="AM23" s="209"/>
      <c r="AN23" s="210"/>
      <c r="AO23" s="212"/>
      <c r="AP23" s="376"/>
      <c r="AQ23" s="211"/>
      <c r="AR23" s="214"/>
      <c r="AS23" s="212"/>
      <c r="AT23" s="212"/>
      <c r="AU23" s="210"/>
      <c r="AV23" s="453"/>
      <c r="AW23" s="376"/>
      <c r="AX23" s="212"/>
      <c r="AY23" s="212"/>
      <c r="AZ23" s="212"/>
      <c r="BA23" s="213"/>
      <c r="BB23" s="43"/>
      <c r="BC23" s="182">
        <f t="shared" si="0"/>
        <v>0</v>
      </c>
      <c r="BD23" s="64">
        <f t="shared" si="1"/>
        <v>0</v>
      </c>
      <c r="BE23" s="66">
        <f t="shared" si="2"/>
        <v>0</v>
      </c>
      <c r="BF23" s="169">
        <f t="shared" si="4"/>
        <v>0</v>
      </c>
      <c r="BH23" s="142" t="s">
        <v>30</v>
      </c>
      <c r="BI23" s="143">
        <f>COUNTIF(BB6:BB365,14)+COUNTIF(BB6:BB365,13)+COUNTIF(BB6:BB365,12)+COUNTIF(BB6:BB365,11)+COUNTIF(BB6:BB365,10)</f>
        <v>0</v>
      </c>
    </row>
    <row r="24" spans="1:61" ht="12" customHeight="1">
      <c r="A24" s="153"/>
      <c r="B24" s="36" t="str">
        <f>②国語!B24</f>
        <v>1-19</v>
      </c>
      <c r="C24" s="42">
        <v>0</v>
      </c>
      <c r="D24" s="380"/>
      <c r="E24" s="396"/>
      <c r="F24" s="396"/>
      <c r="G24" s="257"/>
      <c r="H24" s="396"/>
      <c r="I24" s="380"/>
      <c r="J24" s="396"/>
      <c r="K24" s="396"/>
      <c r="L24" s="396"/>
      <c r="M24" s="213"/>
      <c r="N24" s="214"/>
      <c r="O24" s="210"/>
      <c r="P24" s="212"/>
      <c r="Q24" s="212"/>
      <c r="R24" s="211"/>
      <c r="S24" s="210"/>
      <c r="T24" s="210"/>
      <c r="U24" s="212"/>
      <c r="V24" s="212"/>
      <c r="W24" s="211"/>
      <c r="X24" s="212"/>
      <c r="Y24" s="212"/>
      <c r="Z24" s="210"/>
      <c r="AA24" s="212"/>
      <c r="AB24" s="213"/>
      <c r="AC24" s="214"/>
      <c r="AD24" s="212"/>
      <c r="AE24" s="212"/>
      <c r="AF24" s="212"/>
      <c r="AG24" s="211"/>
      <c r="AH24" s="209"/>
      <c r="AI24" s="210"/>
      <c r="AJ24" s="212"/>
      <c r="AK24" s="212"/>
      <c r="AL24" s="212"/>
      <c r="AM24" s="209"/>
      <c r="AN24" s="210"/>
      <c r="AO24" s="212"/>
      <c r="AP24" s="376"/>
      <c r="AQ24" s="211"/>
      <c r="AR24" s="214"/>
      <c r="AS24" s="212"/>
      <c r="AT24" s="212"/>
      <c r="AU24" s="210"/>
      <c r="AV24" s="453"/>
      <c r="AW24" s="376"/>
      <c r="AX24" s="212"/>
      <c r="AY24" s="212"/>
      <c r="AZ24" s="212"/>
      <c r="BA24" s="213"/>
      <c r="BB24" s="43"/>
      <c r="BC24" s="182">
        <f t="shared" si="0"/>
        <v>0</v>
      </c>
      <c r="BD24" s="64">
        <f t="shared" si="1"/>
        <v>0</v>
      </c>
      <c r="BE24" s="66">
        <f t="shared" si="2"/>
        <v>0</v>
      </c>
      <c r="BF24" s="169">
        <f t="shared" si="4"/>
        <v>0</v>
      </c>
      <c r="BH24" s="142" t="s">
        <v>31</v>
      </c>
      <c r="BI24" s="143">
        <f>COUNTIF(BB6:BB365,9)+COUNTIF(BB6:BB365,8)+COUNTIF(BB6:BB365,7)+COUNTIF(BB6:BB365,6)+COUNTIF(BB6:BB365,5)</f>
        <v>0</v>
      </c>
    </row>
    <row r="25" spans="1:61" ht="12" customHeight="1" thickBot="1">
      <c r="A25" s="157"/>
      <c r="B25" s="6" t="str">
        <f>②国語!B25</f>
        <v>1-20</v>
      </c>
      <c r="C25" s="31">
        <v>1</v>
      </c>
      <c r="D25" s="383"/>
      <c r="E25" s="399"/>
      <c r="F25" s="399"/>
      <c r="G25" s="240"/>
      <c r="H25" s="399"/>
      <c r="I25" s="383"/>
      <c r="J25" s="399"/>
      <c r="K25" s="399"/>
      <c r="L25" s="399"/>
      <c r="M25" s="231"/>
      <c r="N25" s="232"/>
      <c r="O25" s="228"/>
      <c r="P25" s="230"/>
      <c r="Q25" s="230"/>
      <c r="R25" s="229"/>
      <c r="S25" s="228"/>
      <c r="T25" s="228"/>
      <c r="U25" s="230"/>
      <c r="V25" s="230"/>
      <c r="W25" s="229"/>
      <c r="X25" s="230"/>
      <c r="Y25" s="230"/>
      <c r="Z25" s="228"/>
      <c r="AA25" s="230"/>
      <c r="AB25" s="231"/>
      <c r="AC25" s="232"/>
      <c r="AD25" s="230"/>
      <c r="AE25" s="230"/>
      <c r="AF25" s="230"/>
      <c r="AG25" s="229"/>
      <c r="AH25" s="227"/>
      <c r="AI25" s="228"/>
      <c r="AJ25" s="230"/>
      <c r="AK25" s="230"/>
      <c r="AL25" s="230"/>
      <c r="AM25" s="227"/>
      <c r="AN25" s="228"/>
      <c r="AO25" s="230"/>
      <c r="AP25" s="313"/>
      <c r="AQ25" s="229"/>
      <c r="AR25" s="232"/>
      <c r="AS25" s="230"/>
      <c r="AT25" s="230"/>
      <c r="AU25" s="228"/>
      <c r="AV25" s="456"/>
      <c r="AW25" s="313"/>
      <c r="AX25" s="230"/>
      <c r="AY25" s="230"/>
      <c r="AZ25" s="230"/>
      <c r="BA25" s="231"/>
      <c r="BB25" s="32"/>
      <c r="BC25" s="166">
        <f t="shared" si="0"/>
        <v>0</v>
      </c>
      <c r="BD25" s="65">
        <f t="shared" si="1"/>
        <v>0</v>
      </c>
      <c r="BE25" s="67">
        <f t="shared" si="2"/>
        <v>0</v>
      </c>
      <c r="BF25" s="158">
        <f t="shared" si="4"/>
        <v>0</v>
      </c>
      <c r="BH25" s="144" t="s">
        <v>32</v>
      </c>
      <c r="BI25" s="145">
        <f>COUNTIF(BB6:BB365,4)+COUNTIF(BB6:BB365,3)+COUNTIF(BB6:BB365,2)+COUNTIF(BB6:BB365,1)+COUNTIF(BB6:BB365,0)</f>
        <v>0</v>
      </c>
    </row>
    <row r="26" spans="1:61" ht="12" customHeight="1" thickBot="1">
      <c r="A26" s="159"/>
      <c r="B26" s="4" t="str">
        <f>②国語!B26</f>
        <v>1-21</v>
      </c>
      <c r="C26" s="28">
        <v>0</v>
      </c>
      <c r="D26" s="379"/>
      <c r="E26" s="395"/>
      <c r="F26" s="395"/>
      <c r="G26" s="256"/>
      <c r="H26" s="395"/>
      <c r="I26" s="379"/>
      <c r="J26" s="395"/>
      <c r="K26" s="395"/>
      <c r="L26" s="395"/>
      <c r="M26" s="206"/>
      <c r="N26" s="207"/>
      <c r="O26" s="203"/>
      <c r="P26" s="205"/>
      <c r="Q26" s="205"/>
      <c r="R26" s="204"/>
      <c r="S26" s="203"/>
      <c r="T26" s="203"/>
      <c r="U26" s="205"/>
      <c r="V26" s="205"/>
      <c r="W26" s="204"/>
      <c r="X26" s="205"/>
      <c r="Y26" s="205"/>
      <c r="Z26" s="203"/>
      <c r="AA26" s="205"/>
      <c r="AB26" s="206"/>
      <c r="AC26" s="207"/>
      <c r="AD26" s="205"/>
      <c r="AE26" s="205"/>
      <c r="AF26" s="205"/>
      <c r="AG26" s="204"/>
      <c r="AH26" s="202"/>
      <c r="AI26" s="203"/>
      <c r="AJ26" s="205"/>
      <c r="AK26" s="205"/>
      <c r="AL26" s="205"/>
      <c r="AM26" s="202"/>
      <c r="AN26" s="203"/>
      <c r="AO26" s="205"/>
      <c r="AP26" s="375"/>
      <c r="AQ26" s="204"/>
      <c r="AR26" s="207"/>
      <c r="AS26" s="205"/>
      <c r="AT26" s="205"/>
      <c r="AU26" s="203"/>
      <c r="AV26" s="452"/>
      <c r="AW26" s="375"/>
      <c r="AX26" s="205"/>
      <c r="AY26" s="205"/>
      <c r="AZ26" s="205"/>
      <c r="BA26" s="206"/>
      <c r="BB26" s="29"/>
      <c r="BC26" s="167">
        <f t="shared" si="0"/>
        <v>0</v>
      </c>
      <c r="BD26" s="161">
        <f t="shared" si="1"/>
        <v>0</v>
      </c>
      <c r="BE26" s="162">
        <f t="shared" si="2"/>
        <v>0</v>
      </c>
      <c r="BF26" s="163">
        <f t="shared" si="4"/>
        <v>0</v>
      </c>
      <c r="BH26" s="146" t="s">
        <v>73</v>
      </c>
      <c r="BI26" s="147">
        <f>SUM(BI6:BI25)</f>
        <v>0</v>
      </c>
    </row>
    <row r="27" spans="1:61" ht="12" customHeight="1" thickBot="1">
      <c r="A27" s="153"/>
      <c r="B27" s="36" t="str">
        <f>②国語!B27</f>
        <v>1-22</v>
      </c>
      <c r="C27" s="42">
        <v>1</v>
      </c>
      <c r="D27" s="380"/>
      <c r="E27" s="396"/>
      <c r="F27" s="396"/>
      <c r="G27" s="257"/>
      <c r="H27" s="396"/>
      <c r="I27" s="380"/>
      <c r="J27" s="396"/>
      <c r="K27" s="396"/>
      <c r="L27" s="396"/>
      <c r="M27" s="213"/>
      <c r="N27" s="214"/>
      <c r="O27" s="210"/>
      <c r="P27" s="212"/>
      <c r="Q27" s="212"/>
      <c r="R27" s="211"/>
      <c r="S27" s="210"/>
      <c r="T27" s="210"/>
      <c r="U27" s="212"/>
      <c r="V27" s="212"/>
      <c r="W27" s="211"/>
      <c r="X27" s="212"/>
      <c r="Y27" s="212"/>
      <c r="Z27" s="210"/>
      <c r="AA27" s="212"/>
      <c r="AB27" s="213"/>
      <c r="AC27" s="214"/>
      <c r="AD27" s="212"/>
      <c r="AE27" s="212"/>
      <c r="AF27" s="212"/>
      <c r="AG27" s="211"/>
      <c r="AH27" s="209"/>
      <c r="AI27" s="210"/>
      <c r="AJ27" s="212"/>
      <c r="AK27" s="212"/>
      <c r="AL27" s="212"/>
      <c r="AM27" s="209"/>
      <c r="AN27" s="210"/>
      <c r="AO27" s="212"/>
      <c r="AP27" s="376"/>
      <c r="AQ27" s="211"/>
      <c r="AR27" s="214"/>
      <c r="AS27" s="212"/>
      <c r="AT27" s="212"/>
      <c r="AU27" s="210"/>
      <c r="AV27" s="453"/>
      <c r="AW27" s="376"/>
      <c r="AX27" s="212"/>
      <c r="AY27" s="212"/>
      <c r="AZ27" s="212"/>
      <c r="BA27" s="213"/>
      <c r="BB27" s="43"/>
      <c r="BC27" s="182">
        <f t="shared" si="0"/>
        <v>0</v>
      </c>
      <c r="BD27" s="64">
        <f t="shared" si="1"/>
        <v>0</v>
      </c>
      <c r="BE27" s="66">
        <f t="shared" si="2"/>
        <v>0</v>
      </c>
      <c r="BF27" s="169">
        <f t="shared" ref="BF27:BF90" si="5">SUM(BD27:BE27)</f>
        <v>0</v>
      </c>
      <c r="BH27" s="147" t="s">
        <v>7</v>
      </c>
      <c r="BI27" s="147">
        <f>SUM(BB6:BB365)</f>
        <v>0</v>
      </c>
    </row>
    <row r="28" spans="1:61" ht="12" customHeight="1" thickBot="1">
      <c r="A28" s="153"/>
      <c r="B28" s="36" t="str">
        <f>②国語!B28</f>
        <v>1-23</v>
      </c>
      <c r="C28" s="42">
        <v>0</v>
      </c>
      <c r="D28" s="380"/>
      <c r="E28" s="396"/>
      <c r="F28" s="396"/>
      <c r="G28" s="257"/>
      <c r="H28" s="396"/>
      <c r="I28" s="380"/>
      <c r="J28" s="396"/>
      <c r="K28" s="396"/>
      <c r="L28" s="396"/>
      <c r="M28" s="213"/>
      <c r="N28" s="214"/>
      <c r="O28" s="210"/>
      <c r="P28" s="212"/>
      <c r="Q28" s="212"/>
      <c r="R28" s="211"/>
      <c r="S28" s="210"/>
      <c r="T28" s="210"/>
      <c r="U28" s="212"/>
      <c r="V28" s="212"/>
      <c r="W28" s="211"/>
      <c r="X28" s="212"/>
      <c r="Y28" s="212"/>
      <c r="Z28" s="210"/>
      <c r="AA28" s="212"/>
      <c r="AB28" s="213"/>
      <c r="AC28" s="214"/>
      <c r="AD28" s="212"/>
      <c r="AE28" s="212"/>
      <c r="AF28" s="212"/>
      <c r="AG28" s="211"/>
      <c r="AH28" s="209"/>
      <c r="AI28" s="210"/>
      <c r="AJ28" s="212"/>
      <c r="AK28" s="212"/>
      <c r="AL28" s="212"/>
      <c r="AM28" s="209"/>
      <c r="AN28" s="210"/>
      <c r="AO28" s="212"/>
      <c r="AP28" s="376"/>
      <c r="AQ28" s="211"/>
      <c r="AR28" s="214"/>
      <c r="AS28" s="212"/>
      <c r="AT28" s="212"/>
      <c r="AU28" s="210"/>
      <c r="AV28" s="453"/>
      <c r="AW28" s="376"/>
      <c r="AX28" s="212"/>
      <c r="AY28" s="212"/>
      <c r="AZ28" s="212"/>
      <c r="BA28" s="213"/>
      <c r="BB28" s="43"/>
      <c r="BC28" s="182">
        <f t="shared" si="0"/>
        <v>0</v>
      </c>
      <c r="BD28" s="64">
        <f t="shared" si="1"/>
        <v>0</v>
      </c>
      <c r="BE28" s="66">
        <f t="shared" si="2"/>
        <v>0</v>
      </c>
      <c r="BF28" s="169">
        <f t="shared" si="5"/>
        <v>0</v>
      </c>
      <c r="BH28" s="147" t="s">
        <v>65</v>
      </c>
      <c r="BI28" s="148" t="e">
        <f>BI27/BI26</f>
        <v>#DIV/0!</v>
      </c>
    </row>
    <row r="29" spans="1:61" ht="12" customHeight="1">
      <c r="A29" s="153"/>
      <c r="B29" s="36" t="str">
        <f>②国語!B29</f>
        <v>1-24</v>
      </c>
      <c r="C29" s="42">
        <v>1</v>
      </c>
      <c r="D29" s="380"/>
      <c r="E29" s="396"/>
      <c r="F29" s="396"/>
      <c r="G29" s="257"/>
      <c r="H29" s="396"/>
      <c r="I29" s="380"/>
      <c r="J29" s="396"/>
      <c r="K29" s="396"/>
      <c r="L29" s="396"/>
      <c r="M29" s="213"/>
      <c r="N29" s="214"/>
      <c r="O29" s="210"/>
      <c r="P29" s="212"/>
      <c r="Q29" s="212"/>
      <c r="R29" s="211"/>
      <c r="S29" s="210"/>
      <c r="T29" s="210"/>
      <c r="U29" s="212"/>
      <c r="V29" s="212"/>
      <c r="W29" s="211"/>
      <c r="X29" s="212"/>
      <c r="Y29" s="212"/>
      <c r="Z29" s="210"/>
      <c r="AA29" s="212"/>
      <c r="AB29" s="213"/>
      <c r="AC29" s="214"/>
      <c r="AD29" s="212"/>
      <c r="AE29" s="212"/>
      <c r="AF29" s="212"/>
      <c r="AG29" s="211"/>
      <c r="AH29" s="209"/>
      <c r="AI29" s="210"/>
      <c r="AJ29" s="212"/>
      <c r="AK29" s="212"/>
      <c r="AL29" s="212"/>
      <c r="AM29" s="209"/>
      <c r="AN29" s="210"/>
      <c r="AO29" s="212"/>
      <c r="AP29" s="376"/>
      <c r="AQ29" s="211"/>
      <c r="AR29" s="214"/>
      <c r="AS29" s="212"/>
      <c r="AT29" s="212"/>
      <c r="AU29" s="210"/>
      <c r="AV29" s="453"/>
      <c r="AW29" s="376"/>
      <c r="AX29" s="212"/>
      <c r="AY29" s="212"/>
      <c r="AZ29" s="212"/>
      <c r="BA29" s="213"/>
      <c r="BB29" s="43"/>
      <c r="BC29" s="182">
        <f t="shared" si="0"/>
        <v>0</v>
      </c>
      <c r="BD29" s="64">
        <f t="shared" si="1"/>
        <v>0</v>
      </c>
      <c r="BE29" s="66">
        <f t="shared" si="2"/>
        <v>0</v>
      </c>
      <c r="BF29" s="169">
        <f t="shared" si="5"/>
        <v>0</v>
      </c>
      <c r="BH29" s="3"/>
      <c r="BI29" s="3"/>
    </row>
    <row r="30" spans="1:61" ht="12" customHeight="1" thickBot="1">
      <c r="A30" s="154"/>
      <c r="B30" s="37" t="str">
        <f>②国語!B30</f>
        <v>1-25</v>
      </c>
      <c r="C30" s="49">
        <v>0</v>
      </c>
      <c r="D30" s="381"/>
      <c r="E30" s="397"/>
      <c r="F30" s="397"/>
      <c r="G30" s="258"/>
      <c r="H30" s="397"/>
      <c r="I30" s="381"/>
      <c r="J30" s="397"/>
      <c r="K30" s="397"/>
      <c r="L30" s="397"/>
      <c r="M30" s="219"/>
      <c r="N30" s="220"/>
      <c r="O30" s="216"/>
      <c r="P30" s="218"/>
      <c r="Q30" s="218"/>
      <c r="R30" s="217"/>
      <c r="S30" s="216"/>
      <c r="T30" s="216"/>
      <c r="U30" s="218"/>
      <c r="V30" s="218"/>
      <c r="W30" s="217"/>
      <c r="X30" s="218"/>
      <c r="Y30" s="218"/>
      <c r="Z30" s="216"/>
      <c r="AA30" s="218"/>
      <c r="AB30" s="219"/>
      <c r="AC30" s="220"/>
      <c r="AD30" s="218"/>
      <c r="AE30" s="218"/>
      <c r="AF30" s="218"/>
      <c r="AG30" s="217"/>
      <c r="AH30" s="215"/>
      <c r="AI30" s="216"/>
      <c r="AJ30" s="218"/>
      <c r="AK30" s="218"/>
      <c r="AL30" s="218"/>
      <c r="AM30" s="215"/>
      <c r="AN30" s="216"/>
      <c r="AO30" s="218"/>
      <c r="AP30" s="377"/>
      <c r="AQ30" s="217"/>
      <c r="AR30" s="220"/>
      <c r="AS30" s="218"/>
      <c r="AT30" s="218"/>
      <c r="AU30" s="216"/>
      <c r="AV30" s="454"/>
      <c r="AW30" s="377"/>
      <c r="AX30" s="218"/>
      <c r="AY30" s="218"/>
      <c r="AZ30" s="218"/>
      <c r="BA30" s="219"/>
      <c r="BB30" s="102"/>
      <c r="BC30" s="165">
        <f t="shared" si="0"/>
        <v>0</v>
      </c>
      <c r="BD30" s="68">
        <f t="shared" si="1"/>
        <v>0</v>
      </c>
      <c r="BE30" s="69">
        <f t="shared" si="2"/>
        <v>0</v>
      </c>
      <c r="BF30" s="155">
        <f t="shared" si="5"/>
        <v>0</v>
      </c>
    </row>
    <row r="31" spans="1:61" ht="12" customHeight="1" thickBot="1">
      <c r="A31" s="156"/>
      <c r="B31" s="5" t="str">
        <f>②国語!B31</f>
        <v>1-26</v>
      </c>
      <c r="C31" s="30">
        <v>1</v>
      </c>
      <c r="D31" s="382"/>
      <c r="E31" s="398"/>
      <c r="F31" s="398"/>
      <c r="G31" s="259"/>
      <c r="H31" s="398"/>
      <c r="I31" s="382"/>
      <c r="J31" s="398"/>
      <c r="K31" s="398"/>
      <c r="L31" s="398"/>
      <c r="M31" s="225"/>
      <c r="N31" s="226"/>
      <c r="O31" s="222"/>
      <c r="P31" s="224"/>
      <c r="Q31" s="224"/>
      <c r="R31" s="223"/>
      <c r="S31" s="222"/>
      <c r="T31" s="222"/>
      <c r="U31" s="224"/>
      <c r="V31" s="224"/>
      <c r="W31" s="223"/>
      <c r="X31" s="224"/>
      <c r="Y31" s="224"/>
      <c r="Z31" s="222"/>
      <c r="AA31" s="224"/>
      <c r="AB31" s="225"/>
      <c r="AC31" s="226"/>
      <c r="AD31" s="224"/>
      <c r="AE31" s="224"/>
      <c r="AF31" s="224"/>
      <c r="AG31" s="223"/>
      <c r="AH31" s="221"/>
      <c r="AI31" s="222"/>
      <c r="AJ31" s="224"/>
      <c r="AK31" s="224"/>
      <c r="AL31" s="224"/>
      <c r="AM31" s="221"/>
      <c r="AN31" s="222"/>
      <c r="AO31" s="224"/>
      <c r="AP31" s="378"/>
      <c r="AQ31" s="223"/>
      <c r="AR31" s="226"/>
      <c r="AS31" s="224"/>
      <c r="AT31" s="224"/>
      <c r="AU31" s="222"/>
      <c r="AV31" s="455"/>
      <c r="AW31" s="378"/>
      <c r="AX31" s="224"/>
      <c r="AY31" s="224"/>
      <c r="AZ31" s="224"/>
      <c r="BA31" s="225"/>
      <c r="BB31" s="101"/>
      <c r="BC31" s="419">
        <f t="shared" si="0"/>
        <v>0</v>
      </c>
      <c r="BD31" s="420">
        <f t="shared" si="1"/>
        <v>0</v>
      </c>
      <c r="BE31" s="421">
        <f t="shared" si="2"/>
        <v>0</v>
      </c>
      <c r="BF31" s="422">
        <f t="shared" si="5"/>
        <v>0</v>
      </c>
      <c r="BH31" s="24" t="s">
        <v>444</v>
      </c>
    </row>
    <row r="32" spans="1:61" ht="12" customHeight="1" thickBot="1">
      <c r="A32" s="153"/>
      <c r="B32" s="36" t="str">
        <f>②国語!B32</f>
        <v>1-27</v>
      </c>
      <c r="C32" s="42">
        <v>0</v>
      </c>
      <c r="D32" s="380"/>
      <c r="E32" s="396"/>
      <c r="F32" s="396"/>
      <c r="G32" s="257"/>
      <c r="H32" s="396"/>
      <c r="I32" s="380"/>
      <c r="J32" s="396"/>
      <c r="K32" s="396"/>
      <c r="L32" s="396"/>
      <c r="M32" s="213"/>
      <c r="N32" s="214"/>
      <c r="O32" s="210"/>
      <c r="P32" s="212"/>
      <c r="Q32" s="212"/>
      <c r="R32" s="211"/>
      <c r="S32" s="210"/>
      <c r="T32" s="210"/>
      <c r="U32" s="212"/>
      <c r="V32" s="212"/>
      <c r="W32" s="211"/>
      <c r="X32" s="212"/>
      <c r="Y32" s="212"/>
      <c r="Z32" s="210"/>
      <c r="AA32" s="212"/>
      <c r="AB32" s="213"/>
      <c r="AC32" s="214"/>
      <c r="AD32" s="212"/>
      <c r="AE32" s="212"/>
      <c r="AF32" s="212"/>
      <c r="AG32" s="211"/>
      <c r="AH32" s="209"/>
      <c r="AI32" s="210"/>
      <c r="AJ32" s="212"/>
      <c r="AK32" s="212"/>
      <c r="AL32" s="212"/>
      <c r="AM32" s="209"/>
      <c r="AN32" s="210"/>
      <c r="AO32" s="212"/>
      <c r="AP32" s="376"/>
      <c r="AQ32" s="211"/>
      <c r="AR32" s="214"/>
      <c r="AS32" s="212"/>
      <c r="AT32" s="212"/>
      <c r="AU32" s="210"/>
      <c r="AV32" s="453"/>
      <c r="AW32" s="376"/>
      <c r="AX32" s="212"/>
      <c r="AY32" s="212"/>
      <c r="AZ32" s="212"/>
      <c r="BA32" s="213"/>
      <c r="BB32" s="43"/>
      <c r="BC32" s="182">
        <f t="shared" si="0"/>
        <v>0</v>
      </c>
      <c r="BD32" s="64">
        <f t="shared" si="1"/>
        <v>0</v>
      </c>
      <c r="BE32" s="66">
        <f t="shared" si="2"/>
        <v>0</v>
      </c>
      <c r="BF32" s="169">
        <f t="shared" si="5"/>
        <v>0</v>
      </c>
      <c r="BH32" s="149" t="s">
        <v>74</v>
      </c>
      <c r="BI32" s="150">
        <f>COUNTA(BB6:BB365)</f>
        <v>0</v>
      </c>
    </row>
    <row r="33" spans="1:61" ht="12" customHeight="1">
      <c r="A33" s="153"/>
      <c r="B33" s="36" t="str">
        <f>②国語!B33</f>
        <v>1-28</v>
      </c>
      <c r="C33" s="42">
        <v>1</v>
      </c>
      <c r="D33" s="380"/>
      <c r="E33" s="396"/>
      <c r="F33" s="396"/>
      <c r="G33" s="257"/>
      <c r="H33" s="396"/>
      <c r="I33" s="380"/>
      <c r="J33" s="396"/>
      <c r="K33" s="396"/>
      <c r="L33" s="396"/>
      <c r="M33" s="213"/>
      <c r="N33" s="214"/>
      <c r="O33" s="210"/>
      <c r="P33" s="212"/>
      <c r="Q33" s="212"/>
      <c r="R33" s="211"/>
      <c r="S33" s="210"/>
      <c r="T33" s="210"/>
      <c r="U33" s="212"/>
      <c r="V33" s="212"/>
      <c r="W33" s="211"/>
      <c r="X33" s="212"/>
      <c r="Y33" s="212"/>
      <c r="Z33" s="210"/>
      <c r="AA33" s="212"/>
      <c r="AB33" s="213"/>
      <c r="AC33" s="214"/>
      <c r="AD33" s="212"/>
      <c r="AE33" s="212"/>
      <c r="AF33" s="212"/>
      <c r="AG33" s="211"/>
      <c r="AH33" s="209"/>
      <c r="AI33" s="210"/>
      <c r="AJ33" s="212"/>
      <c r="AK33" s="212"/>
      <c r="AL33" s="212"/>
      <c r="AM33" s="209"/>
      <c r="AN33" s="210"/>
      <c r="AO33" s="212"/>
      <c r="AP33" s="376"/>
      <c r="AQ33" s="211"/>
      <c r="AR33" s="214"/>
      <c r="AS33" s="212"/>
      <c r="AT33" s="212"/>
      <c r="AU33" s="210"/>
      <c r="AV33" s="453"/>
      <c r="AW33" s="376"/>
      <c r="AX33" s="212"/>
      <c r="AY33" s="212"/>
      <c r="AZ33" s="212"/>
      <c r="BA33" s="213"/>
      <c r="BB33" s="43"/>
      <c r="BC33" s="182">
        <f t="shared" si="0"/>
        <v>0</v>
      </c>
      <c r="BD33" s="64">
        <f t="shared" si="1"/>
        <v>0</v>
      </c>
      <c r="BE33" s="66">
        <f t="shared" si="2"/>
        <v>0</v>
      </c>
      <c r="BF33" s="169">
        <f t="shared" si="5"/>
        <v>0</v>
      </c>
    </row>
    <row r="34" spans="1:61" ht="12" customHeight="1">
      <c r="A34" s="153"/>
      <c r="B34" s="36" t="str">
        <f>②国語!B34</f>
        <v>1-29</v>
      </c>
      <c r="C34" s="42">
        <v>0</v>
      </c>
      <c r="D34" s="380"/>
      <c r="E34" s="396"/>
      <c r="F34" s="396"/>
      <c r="G34" s="257"/>
      <c r="H34" s="396"/>
      <c r="I34" s="380"/>
      <c r="J34" s="396"/>
      <c r="K34" s="396"/>
      <c r="L34" s="396"/>
      <c r="M34" s="213"/>
      <c r="N34" s="214"/>
      <c r="O34" s="210"/>
      <c r="P34" s="212"/>
      <c r="Q34" s="212"/>
      <c r="R34" s="211"/>
      <c r="S34" s="210"/>
      <c r="T34" s="210"/>
      <c r="U34" s="212"/>
      <c r="V34" s="212"/>
      <c r="W34" s="211"/>
      <c r="X34" s="212"/>
      <c r="Y34" s="212"/>
      <c r="Z34" s="210"/>
      <c r="AA34" s="212"/>
      <c r="AB34" s="213"/>
      <c r="AC34" s="214"/>
      <c r="AD34" s="212"/>
      <c r="AE34" s="212"/>
      <c r="AF34" s="212"/>
      <c r="AG34" s="211"/>
      <c r="AH34" s="209"/>
      <c r="AI34" s="210"/>
      <c r="AJ34" s="212"/>
      <c r="AK34" s="212"/>
      <c r="AL34" s="212"/>
      <c r="AM34" s="209"/>
      <c r="AN34" s="210"/>
      <c r="AO34" s="212"/>
      <c r="AP34" s="376"/>
      <c r="AQ34" s="211"/>
      <c r="AR34" s="214"/>
      <c r="AS34" s="212"/>
      <c r="AT34" s="212"/>
      <c r="AU34" s="210"/>
      <c r="AV34" s="453"/>
      <c r="AW34" s="376"/>
      <c r="AX34" s="212"/>
      <c r="AY34" s="212"/>
      <c r="AZ34" s="212"/>
      <c r="BA34" s="213"/>
      <c r="BB34" s="43"/>
      <c r="BC34" s="182">
        <f t="shared" si="0"/>
        <v>0</v>
      </c>
      <c r="BD34" s="64">
        <f t="shared" si="1"/>
        <v>0</v>
      </c>
      <c r="BE34" s="66">
        <f t="shared" si="2"/>
        <v>0</v>
      </c>
      <c r="BF34" s="169">
        <f t="shared" si="5"/>
        <v>0</v>
      </c>
    </row>
    <row r="35" spans="1:61" ht="12" customHeight="1" thickBot="1">
      <c r="A35" s="157"/>
      <c r="B35" s="6" t="str">
        <f>②国語!B35</f>
        <v>1-30</v>
      </c>
      <c r="C35" s="31">
        <v>1</v>
      </c>
      <c r="D35" s="383"/>
      <c r="E35" s="399"/>
      <c r="F35" s="399"/>
      <c r="G35" s="240"/>
      <c r="H35" s="399"/>
      <c r="I35" s="383"/>
      <c r="J35" s="399"/>
      <c r="K35" s="399"/>
      <c r="L35" s="399"/>
      <c r="M35" s="231"/>
      <c r="N35" s="232"/>
      <c r="O35" s="228"/>
      <c r="P35" s="230"/>
      <c r="Q35" s="230"/>
      <c r="R35" s="229"/>
      <c r="S35" s="228"/>
      <c r="T35" s="228"/>
      <c r="U35" s="230"/>
      <c r="V35" s="230"/>
      <c r="W35" s="229"/>
      <c r="X35" s="230"/>
      <c r="Y35" s="230"/>
      <c r="Z35" s="228"/>
      <c r="AA35" s="230"/>
      <c r="AB35" s="231"/>
      <c r="AC35" s="232"/>
      <c r="AD35" s="230"/>
      <c r="AE35" s="230"/>
      <c r="AF35" s="230"/>
      <c r="AG35" s="229"/>
      <c r="AH35" s="227"/>
      <c r="AI35" s="228"/>
      <c r="AJ35" s="230"/>
      <c r="AK35" s="230"/>
      <c r="AL35" s="230"/>
      <c r="AM35" s="227"/>
      <c r="AN35" s="228"/>
      <c r="AO35" s="230"/>
      <c r="AP35" s="313"/>
      <c r="AQ35" s="229"/>
      <c r="AR35" s="232"/>
      <c r="AS35" s="230"/>
      <c r="AT35" s="230"/>
      <c r="AU35" s="228"/>
      <c r="AV35" s="456"/>
      <c r="AW35" s="313"/>
      <c r="AX35" s="230"/>
      <c r="AY35" s="230"/>
      <c r="AZ35" s="230"/>
      <c r="BA35" s="231"/>
      <c r="BB35" s="32"/>
      <c r="BC35" s="166">
        <f t="shared" si="0"/>
        <v>0</v>
      </c>
      <c r="BD35" s="65">
        <f t="shared" si="1"/>
        <v>0</v>
      </c>
      <c r="BE35" s="67">
        <f t="shared" si="2"/>
        <v>0</v>
      </c>
      <c r="BF35" s="158">
        <f t="shared" si="5"/>
        <v>0</v>
      </c>
    </row>
    <row r="36" spans="1:61" ht="12" customHeight="1">
      <c r="A36" s="159"/>
      <c r="B36" s="4" t="str">
        <f>②国語!B36</f>
        <v>1-31</v>
      </c>
      <c r="C36" s="28">
        <v>0</v>
      </c>
      <c r="D36" s="384"/>
      <c r="E36" s="400"/>
      <c r="F36" s="400"/>
      <c r="G36" s="260"/>
      <c r="H36" s="400"/>
      <c r="I36" s="384"/>
      <c r="J36" s="400"/>
      <c r="K36" s="400"/>
      <c r="L36" s="400"/>
      <c r="M36" s="234"/>
      <c r="N36" s="208"/>
      <c r="O36" s="233"/>
      <c r="P36" s="236"/>
      <c r="Q36" s="236"/>
      <c r="R36" s="239"/>
      <c r="S36" s="233"/>
      <c r="T36" s="233"/>
      <c r="U36" s="236"/>
      <c r="V36" s="236"/>
      <c r="W36" s="239"/>
      <c r="X36" s="236"/>
      <c r="Y36" s="236"/>
      <c r="Z36" s="233"/>
      <c r="AA36" s="236"/>
      <c r="AB36" s="234"/>
      <c r="AC36" s="208"/>
      <c r="AD36" s="236"/>
      <c r="AE36" s="236"/>
      <c r="AF36" s="236"/>
      <c r="AG36" s="239"/>
      <c r="AH36" s="238"/>
      <c r="AI36" s="233"/>
      <c r="AJ36" s="236"/>
      <c r="AK36" s="236"/>
      <c r="AL36" s="236"/>
      <c r="AM36" s="238"/>
      <c r="AN36" s="233"/>
      <c r="AO36" s="236"/>
      <c r="AP36" s="237"/>
      <c r="AQ36" s="239"/>
      <c r="AR36" s="208"/>
      <c r="AS36" s="236"/>
      <c r="AT36" s="236"/>
      <c r="AU36" s="233"/>
      <c r="AV36" s="457"/>
      <c r="AW36" s="237"/>
      <c r="AX36" s="236"/>
      <c r="AY36" s="236"/>
      <c r="AZ36" s="236"/>
      <c r="BA36" s="234"/>
      <c r="BB36" s="29"/>
      <c r="BC36" s="167">
        <f t="shared" si="0"/>
        <v>0</v>
      </c>
      <c r="BD36" s="161">
        <f t="shared" si="1"/>
        <v>0</v>
      </c>
      <c r="BE36" s="162">
        <f t="shared" si="2"/>
        <v>0</v>
      </c>
      <c r="BF36" s="163">
        <f t="shared" si="5"/>
        <v>0</v>
      </c>
    </row>
    <row r="37" spans="1:61" ht="12" customHeight="1">
      <c r="A37" s="153"/>
      <c r="B37" s="36" t="str">
        <f>②国語!B37</f>
        <v>1-32</v>
      </c>
      <c r="C37" s="42">
        <v>1</v>
      </c>
      <c r="D37" s="380"/>
      <c r="E37" s="396"/>
      <c r="F37" s="396"/>
      <c r="G37" s="257"/>
      <c r="H37" s="396"/>
      <c r="I37" s="380"/>
      <c r="J37" s="396"/>
      <c r="K37" s="396"/>
      <c r="L37" s="396"/>
      <c r="M37" s="213"/>
      <c r="N37" s="214"/>
      <c r="O37" s="210"/>
      <c r="P37" s="212"/>
      <c r="Q37" s="212"/>
      <c r="R37" s="211"/>
      <c r="S37" s="210"/>
      <c r="T37" s="210"/>
      <c r="U37" s="212"/>
      <c r="V37" s="212"/>
      <c r="W37" s="211"/>
      <c r="X37" s="212"/>
      <c r="Y37" s="212"/>
      <c r="Z37" s="210"/>
      <c r="AA37" s="212"/>
      <c r="AB37" s="213"/>
      <c r="AC37" s="214"/>
      <c r="AD37" s="212"/>
      <c r="AE37" s="212"/>
      <c r="AF37" s="212"/>
      <c r="AG37" s="211"/>
      <c r="AH37" s="209"/>
      <c r="AI37" s="210"/>
      <c r="AJ37" s="212"/>
      <c r="AK37" s="212"/>
      <c r="AL37" s="212"/>
      <c r="AM37" s="209"/>
      <c r="AN37" s="210"/>
      <c r="AO37" s="212"/>
      <c r="AP37" s="376"/>
      <c r="AQ37" s="211"/>
      <c r="AR37" s="214"/>
      <c r="AS37" s="212"/>
      <c r="AT37" s="212"/>
      <c r="AU37" s="210"/>
      <c r="AV37" s="453"/>
      <c r="AW37" s="376"/>
      <c r="AX37" s="212"/>
      <c r="AY37" s="212"/>
      <c r="AZ37" s="212"/>
      <c r="BA37" s="213"/>
      <c r="BB37" s="43"/>
      <c r="BC37" s="182">
        <f t="shared" si="0"/>
        <v>0</v>
      </c>
      <c r="BD37" s="64">
        <f t="shared" si="1"/>
        <v>0</v>
      </c>
      <c r="BE37" s="66">
        <f t="shared" si="2"/>
        <v>0</v>
      </c>
      <c r="BF37" s="169">
        <f t="shared" si="5"/>
        <v>0</v>
      </c>
    </row>
    <row r="38" spans="1:61" ht="12" customHeight="1">
      <c r="A38" s="153"/>
      <c r="B38" s="36" t="str">
        <f>②国語!B38</f>
        <v>1-33</v>
      </c>
      <c r="C38" s="42">
        <v>0</v>
      </c>
      <c r="D38" s="380"/>
      <c r="E38" s="396"/>
      <c r="F38" s="396"/>
      <c r="G38" s="257"/>
      <c r="H38" s="396"/>
      <c r="I38" s="380"/>
      <c r="J38" s="396"/>
      <c r="K38" s="396"/>
      <c r="L38" s="396"/>
      <c r="M38" s="213"/>
      <c r="N38" s="214"/>
      <c r="O38" s="210"/>
      <c r="P38" s="212"/>
      <c r="Q38" s="212"/>
      <c r="R38" s="211"/>
      <c r="S38" s="210"/>
      <c r="T38" s="210"/>
      <c r="U38" s="212"/>
      <c r="V38" s="212"/>
      <c r="W38" s="211"/>
      <c r="X38" s="212"/>
      <c r="Y38" s="212"/>
      <c r="Z38" s="210"/>
      <c r="AA38" s="212"/>
      <c r="AB38" s="213"/>
      <c r="AC38" s="214"/>
      <c r="AD38" s="212"/>
      <c r="AE38" s="212"/>
      <c r="AF38" s="212"/>
      <c r="AG38" s="211"/>
      <c r="AH38" s="209"/>
      <c r="AI38" s="210"/>
      <c r="AJ38" s="212"/>
      <c r="AK38" s="212"/>
      <c r="AL38" s="212"/>
      <c r="AM38" s="209"/>
      <c r="AN38" s="210"/>
      <c r="AO38" s="212"/>
      <c r="AP38" s="376"/>
      <c r="AQ38" s="211"/>
      <c r="AR38" s="214"/>
      <c r="AS38" s="212"/>
      <c r="AT38" s="212"/>
      <c r="AU38" s="210"/>
      <c r="AV38" s="453"/>
      <c r="AW38" s="376"/>
      <c r="AX38" s="212"/>
      <c r="AY38" s="212"/>
      <c r="AZ38" s="212"/>
      <c r="BA38" s="213"/>
      <c r="BB38" s="43"/>
      <c r="BC38" s="182">
        <f t="shared" si="0"/>
        <v>0</v>
      </c>
      <c r="BD38" s="64">
        <f t="shared" si="1"/>
        <v>0</v>
      </c>
      <c r="BE38" s="66">
        <f t="shared" si="2"/>
        <v>0</v>
      </c>
      <c r="BF38" s="169">
        <f t="shared" si="5"/>
        <v>0</v>
      </c>
    </row>
    <row r="39" spans="1:61" ht="12" customHeight="1">
      <c r="A39" s="153"/>
      <c r="B39" s="36" t="str">
        <f>②国語!B39</f>
        <v>1-34</v>
      </c>
      <c r="C39" s="42">
        <v>1</v>
      </c>
      <c r="D39" s="380"/>
      <c r="E39" s="396"/>
      <c r="F39" s="396"/>
      <c r="G39" s="257"/>
      <c r="H39" s="396"/>
      <c r="I39" s="380"/>
      <c r="J39" s="396"/>
      <c r="K39" s="396"/>
      <c r="L39" s="396"/>
      <c r="M39" s="213"/>
      <c r="N39" s="214"/>
      <c r="O39" s="210"/>
      <c r="P39" s="212"/>
      <c r="Q39" s="212"/>
      <c r="R39" s="211"/>
      <c r="S39" s="210"/>
      <c r="T39" s="210"/>
      <c r="U39" s="212"/>
      <c r="V39" s="212"/>
      <c r="W39" s="211"/>
      <c r="X39" s="212"/>
      <c r="Y39" s="212"/>
      <c r="Z39" s="210"/>
      <c r="AA39" s="212"/>
      <c r="AB39" s="213"/>
      <c r="AC39" s="214"/>
      <c r="AD39" s="212"/>
      <c r="AE39" s="212"/>
      <c r="AF39" s="212"/>
      <c r="AG39" s="211"/>
      <c r="AH39" s="209"/>
      <c r="AI39" s="210"/>
      <c r="AJ39" s="212"/>
      <c r="AK39" s="212"/>
      <c r="AL39" s="212"/>
      <c r="AM39" s="209"/>
      <c r="AN39" s="210"/>
      <c r="AO39" s="212"/>
      <c r="AP39" s="376"/>
      <c r="AQ39" s="211"/>
      <c r="AR39" s="214"/>
      <c r="AS39" s="212"/>
      <c r="AT39" s="212"/>
      <c r="AU39" s="210"/>
      <c r="AV39" s="453"/>
      <c r="AW39" s="376"/>
      <c r="AX39" s="212"/>
      <c r="AY39" s="212"/>
      <c r="AZ39" s="212"/>
      <c r="BA39" s="213"/>
      <c r="BB39" s="43"/>
      <c r="BC39" s="182">
        <f t="shared" si="0"/>
        <v>0</v>
      </c>
      <c r="BD39" s="64">
        <f t="shared" si="1"/>
        <v>0</v>
      </c>
      <c r="BE39" s="66">
        <f t="shared" si="2"/>
        <v>0</v>
      </c>
      <c r="BF39" s="169">
        <f t="shared" si="5"/>
        <v>0</v>
      </c>
      <c r="BH39" s="35"/>
    </row>
    <row r="40" spans="1:61" ht="12" customHeight="1" thickBot="1">
      <c r="A40" s="154"/>
      <c r="B40" s="37" t="str">
        <f>②国語!B40</f>
        <v>1-35</v>
      </c>
      <c r="C40" s="49">
        <v>0</v>
      </c>
      <c r="D40" s="381"/>
      <c r="E40" s="397"/>
      <c r="F40" s="397"/>
      <c r="G40" s="258"/>
      <c r="H40" s="397"/>
      <c r="I40" s="381"/>
      <c r="J40" s="397"/>
      <c r="K40" s="397"/>
      <c r="L40" s="397"/>
      <c r="M40" s="219"/>
      <c r="N40" s="220"/>
      <c r="O40" s="216"/>
      <c r="P40" s="218"/>
      <c r="Q40" s="218"/>
      <c r="R40" s="217"/>
      <c r="S40" s="216"/>
      <c r="T40" s="216"/>
      <c r="U40" s="218"/>
      <c r="V40" s="218"/>
      <c r="W40" s="217"/>
      <c r="X40" s="218"/>
      <c r="Y40" s="218"/>
      <c r="Z40" s="216"/>
      <c r="AA40" s="218"/>
      <c r="AB40" s="219"/>
      <c r="AC40" s="220"/>
      <c r="AD40" s="218"/>
      <c r="AE40" s="218"/>
      <c r="AF40" s="218"/>
      <c r="AG40" s="217"/>
      <c r="AH40" s="215"/>
      <c r="AI40" s="216"/>
      <c r="AJ40" s="218"/>
      <c r="AK40" s="218"/>
      <c r="AL40" s="218"/>
      <c r="AM40" s="215"/>
      <c r="AN40" s="216"/>
      <c r="AO40" s="218"/>
      <c r="AP40" s="377"/>
      <c r="AQ40" s="217"/>
      <c r="AR40" s="220"/>
      <c r="AS40" s="218"/>
      <c r="AT40" s="218"/>
      <c r="AU40" s="216"/>
      <c r="AV40" s="454"/>
      <c r="AW40" s="377"/>
      <c r="AX40" s="218"/>
      <c r="AY40" s="218"/>
      <c r="AZ40" s="218"/>
      <c r="BA40" s="219"/>
      <c r="BB40" s="102"/>
      <c r="BC40" s="165">
        <f t="shared" si="0"/>
        <v>0</v>
      </c>
      <c r="BD40" s="68">
        <f t="shared" si="1"/>
        <v>0</v>
      </c>
      <c r="BE40" s="69">
        <f t="shared" si="2"/>
        <v>0</v>
      </c>
      <c r="BF40" s="155">
        <f t="shared" si="5"/>
        <v>0</v>
      </c>
      <c r="BH40" s="35"/>
    </row>
    <row r="41" spans="1:61" ht="12" customHeight="1">
      <c r="A41" s="156"/>
      <c r="B41" s="5" t="str">
        <f>②国語!B41</f>
        <v>1-36</v>
      </c>
      <c r="C41" s="30">
        <v>1</v>
      </c>
      <c r="D41" s="382"/>
      <c r="E41" s="398"/>
      <c r="F41" s="398"/>
      <c r="G41" s="259"/>
      <c r="H41" s="398"/>
      <c r="I41" s="382"/>
      <c r="J41" s="398"/>
      <c r="K41" s="398"/>
      <c r="L41" s="398"/>
      <c r="M41" s="225"/>
      <c r="N41" s="226"/>
      <c r="O41" s="222"/>
      <c r="P41" s="224"/>
      <c r="Q41" s="224"/>
      <c r="R41" s="223"/>
      <c r="S41" s="222"/>
      <c r="T41" s="222"/>
      <c r="U41" s="224"/>
      <c r="V41" s="224"/>
      <c r="W41" s="223"/>
      <c r="X41" s="224"/>
      <c r="Y41" s="224"/>
      <c r="Z41" s="222"/>
      <c r="AA41" s="224"/>
      <c r="AB41" s="225"/>
      <c r="AC41" s="226"/>
      <c r="AD41" s="224"/>
      <c r="AE41" s="224"/>
      <c r="AF41" s="224"/>
      <c r="AG41" s="223"/>
      <c r="AH41" s="221"/>
      <c r="AI41" s="222"/>
      <c r="AJ41" s="224"/>
      <c r="AK41" s="224"/>
      <c r="AL41" s="224"/>
      <c r="AM41" s="221"/>
      <c r="AN41" s="222"/>
      <c r="AO41" s="224"/>
      <c r="AP41" s="378"/>
      <c r="AQ41" s="223"/>
      <c r="AR41" s="226"/>
      <c r="AS41" s="224"/>
      <c r="AT41" s="224"/>
      <c r="AU41" s="222"/>
      <c r="AV41" s="455"/>
      <c r="AW41" s="378"/>
      <c r="AX41" s="224"/>
      <c r="AY41" s="224"/>
      <c r="AZ41" s="224"/>
      <c r="BA41" s="225"/>
      <c r="BB41" s="101"/>
      <c r="BC41" s="419">
        <f t="shared" si="0"/>
        <v>0</v>
      </c>
      <c r="BD41" s="420">
        <f t="shared" si="1"/>
        <v>0</v>
      </c>
      <c r="BE41" s="421">
        <f t="shared" si="2"/>
        <v>0</v>
      </c>
      <c r="BF41" s="422">
        <f t="shared" si="5"/>
        <v>0</v>
      </c>
      <c r="BH41" s="35"/>
    </row>
    <row r="42" spans="1:61" ht="12" customHeight="1">
      <c r="A42" s="153"/>
      <c r="B42" s="36" t="str">
        <f>②国語!B42</f>
        <v>1-37</v>
      </c>
      <c r="C42" s="42">
        <v>0</v>
      </c>
      <c r="D42" s="380"/>
      <c r="E42" s="396"/>
      <c r="F42" s="396"/>
      <c r="G42" s="257"/>
      <c r="H42" s="396"/>
      <c r="I42" s="380"/>
      <c r="J42" s="396"/>
      <c r="K42" s="396"/>
      <c r="L42" s="396"/>
      <c r="M42" s="213"/>
      <c r="N42" s="214"/>
      <c r="O42" s="210"/>
      <c r="P42" s="212"/>
      <c r="Q42" s="212"/>
      <c r="R42" s="211"/>
      <c r="S42" s="210"/>
      <c r="T42" s="210"/>
      <c r="U42" s="212"/>
      <c r="V42" s="212"/>
      <c r="W42" s="211"/>
      <c r="X42" s="212"/>
      <c r="Y42" s="212"/>
      <c r="Z42" s="210"/>
      <c r="AA42" s="212"/>
      <c r="AB42" s="213"/>
      <c r="AC42" s="214"/>
      <c r="AD42" s="212"/>
      <c r="AE42" s="212"/>
      <c r="AF42" s="212"/>
      <c r="AG42" s="211"/>
      <c r="AH42" s="209"/>
      <c r="AI42" s="210"/>
      <c r="AJ42" s="212"/>
      <c r="AK42" s="212"/>
      <c r="AL42" s="212"/>
      <c r="AM42" s="209"/>
      <c r="AN42" s="210"/>
      <c r="AO42" s="212"/>
      <c r="AP42" s="376"/>
      <c r="AQ42" s="211"/>
      <c r="AR42" s="214"/>
      <c r="AS42" s="212"/>
      <c r="AT42" s="212"/>
      <c r="AU42" s="210"/>
      <c r="AV42" s="453"/>
      <c r="AW42" s="376"/>
      <c r="AX42" s="212"/>
      <c r="AY42" s="212"/>
      <c r="AZ42" s="212"/>
      <c r="BA42" s="213"/>
      <c r="BB42" s="43"/>
      <c r="BC42" s="182">
        <f t="shared" si="0"/>
        <v>0</v>
      </c>
      <c r="BD42" s="64">
        <f t="shared" si="1"/>
        <v>0</v>
      </c>
      <c r="BE42" s="66">
        <f t="shared" si="2"/>
        <v>0</v>
      </c>
      <c r="BF42" s="169">
        <f t="shared" si="5"/>
        <v>0</v>
      </c>
    </row>
    <row r="43" spans="1:61" ht="12" customHeight="1">
      <c r="A43" s="153"/>
      <c r="B43" s="36" t="str">
        <f>②国語!B43</f>
        <v>1-38</v>
      </c>
      <c r="C43" s="42">
        <v>1</v>
      </c>
      <c r="D43" s="380"/>
      <c r="E43" s="396"/>
      <c r="F43" s="396"/>
      <c r="G43" s="257"/>
      <c r="H43" s="396"/>
      <c r="I43" s="380"/>
      <c r="J43" s="396"/>
      <c r="K43" s="396"/>
      <c r="L43" s="396"/>
      <c r="M43" s="213"/>
      <c r="N43" s="214"/>
      <c r="O43" s="210"/>
      <c r="P43" s="212"/>
      <c r="Q43" s="212"/>
      <c r="R43" s="211"/>
      <c r="S43" s="210"/>
      <c r="T43" s="210"/>
      <c r="U43" s="212"/>
      <c r="V43" s="212"/>
      <c r="W43" s="211"/>
      <c r="X43" s="212"/>
      <c r="Y43" s="212"/>
      <c r="Z43" s="210"/>
      <c r="AA43" s="212"/>
      <c r="AB43" s="213"/>
      <c r="AC43" s="214"/>
      <c r="AD43" s="212"/>
      <c r="AE43" s="212"/>
      <c r="AF43" s="212"/>
      <c r="AG43" s="211"/>
      <c r="AH43" s="209"/>
      <c r="AI43" s="210"/>
      <c r="AJ43" s="212"/>
      <c r="AK43" s="212"/>
      <c r="AL43" s="212"/>
      <c r="AM43" s="209"/>
      <c r="AN43" s="210"/>
      <c r="AO43" s="212"/>
      <c r="AP43" s="376"/>
      <c r="AQ43" s="211"/>
      <c r="AR43" s="214"/>
      <c r="AS43" s="212"/>
      <c r="AT43" s="212"/>
      <c r="AU43" s="210"/>
      <c r="AV43" s="453"/>
      <c r="AW43" s="376"/>
      <c r="AX43" s="212"/>
      <c r="AY43" s="212"/>
      <c r="AZ43" s="212"/>
      <c r="BA43" s="213"/>
      <c r="BB43" s="43"/>
      <c r="BC43" s="182">
        <f t="shared" si="0"/>
        <v>0</v>
      </c>
      <c r="BD43" s="64">
        <f t="shared" si="1"/>
        <v>0</v>
      </c>
      <c r="BE43" s="66">
        <f t="shared" si="2"/>
        <v>0</v>
      </c>
      <c r="BF43" s="169">
        <f t="shared" si="5"/>
        <v>0</v>
      </c>
    </row>
    <row r="44" spans="1:61" ht="12" customHeight="1">
      <c r="A44" s="153"/>
      <c r="B44" s="36" t="str">
        <f>②国語!B44</f>
        <v>1-39</v>
      </c>
      <c r="C44" s="42">
        <v>0</v>
      </c>
      <c r="D44" s="380"/>
      <c r="E44" s="396"/>
      <c r="F44" s="396"/>
      <c r="G44" s="257"/>
      <c r="H44" s="396"/>
      <c r="I44" s="380"/>
      <c r="J44" s="396"/>
      <c r="K44" s="396"/>
      <c r="L44" s="396"/>
      <c r="M44" s="213"/>
      <c r="N44" s="214"/>
      <c r="O44" s="210"/>
      <c r="P44" s="212"/>
      <c r="Q44" s="212"/>
      <c r="R44" s="211"/>
      <c r="S44" s="210"/>
      <c r="T44" s="210"/>
      <c r="U44" s="212"/>
      <c r="V44" s="212"/>
      <c r="W44" s="211"/>
      <c r="X44" s="212"/>
      <c r="Y44" s="212"/>
      <c r="Z44" s="210"/>
      <c r="AA44" s="212"/>
      <c r="AB44" s="213"/>
      <c r="AC44" s="214"/>
      <c r="AD44" s="212"/>
      <c r="AE44" s="212"/>
      <c r="AF44" s="212"/>
      <c r="AG44" s="211"/>
      <c r="AH44" s="209"/>
      <c r="AI44" s="210"/>
      <c r="AJ44" s="212"/>
      <c r="AK44" s="212"/>
      <c r="AL44" s="212"/>
      <c r="AM44" s="209"/>
      <c r="AN44" s="210"/>
      <c r="AO44" s="212"/>
      <c r="AP44" s="376"/>
      <c r="AQ44" s="211"/>
      <c r="AR44" s="214"/>
      <c r="AS44" s="212"/>
      <c r="AT44" s="212"/>
      <c r="AU44" s="210"/>
      <c r="AV44" s="453"/>
      <c r="AW44" s="376"/>
      <c r="AX44" s="212"/>
      <c r="AY44" s="212"/>
      <c r="AZ44" s="212"/>
      <c r="BA44" s="213"/>
      <c r="BB44" s="43"/>
      <c r="BC44" s="182">
        <f t="shared" si="0"/>
        <v>0</v>
      </c>
      <c r="BD44" s="64">
        <f t="shared" si="1"/>
        <v>0</v>
      </c>
      <c r="BE44" s="66">
        <f t="shared" si="2"/>
        <v>0</v>
      </c>
      <c r="BF44" s="169">
        <f t="shared" si="5"/>
        <v>0</v>
      </c>
    </row>
    <row r="45" spans="1:61" ht="12" customHeight="1" thickBot="1">
      <c r="A45" s="157"/>
      <c r="B45" s="6" t="str">
        <f>②国語!B45</f>
        <v>1-40</v>
      </c>
      <c r="C45" s="31">
        <v>1</v>
      </c>
      <c r="D45" s="383"/>
      <c r="E45" s="399"/>
      <c r="F45" s="399"/>
      <c r="G45" s="240"/>
      <c r="H45" s="399"/>
      <c r="I45" s="383"/>
      <c r="J45" s="399"/>
      <c r="K45" s="399"/>
      <c r="L45" s="399"/>
      <c r="M45" s="231"/>
      <c r="N45" s="232"/>
      <c r="O45" s="228"/>
      <c r="P45" s="230"/>
      <c r="Q45" s="230"/>
      <c r="R45" s="229"/>
      <c r="S45" s="228"/>
      <c r="T45" s="228"/>
      <c r="U45" s="230"/>
      <c r="V45" s="230"/>
      <c r="W45" s="229"/>
      <c r="X45" s="230"/>
      <c r="Y45" s="230"/>
      <c r="Z45" s="228"/>
      <c r="AA45" s="230"/>
      <c r="AB45" s="231"/>
      <c r="AC45" s="232"/>
      <c r="AD45" s="230"/>
      <c r="AE45" s="230"/>
      <c r="AF45" s="230"/>
      <c r="AG45" s="229"/>
      <c r="AH45" s="227"/>
      <c r="AI45" s="228"/>
      <c r="AJ45" s="230"/>
      <c r="AK45" s="230"/>
      <c r="AL45" s="230"/>
      <c r="AM45" s="227"/>
      <c r="AN45" s="228"/>
      <c r="AO45" s="230"/>
      <c r="AP45" s="313"/>
      <c r="AQ45" s="229"/>
      <c r="AR45" s="232"/>
      <c r="AS45" s="230"/>
      <c r="AT45" s="230"/>
      <c r="AU45" s="228"/>
      <c r="AV45" s="456"/>
      <c r="AW45" s="313"/>
      <c r="AX45" s="230"/>
      <c r="AY45" s="230"/>
      <c r="AZ45" s="230"/>
      <c r="BA45" s="231"/>
      <c r="BB45" s="32"/>
      <c r="BC45" s="166">
        <f t="shared" si="0"/>
        <v>0</v>
      </c>
      <c r="BD45" s="65">
        <f t="shared" si="1"/>
        <v>0</v>
      </c>
      <c r="BE45" s="67">
        <f t="shared" si="2"/>
        <v>0</v>
      </c>
      <c r="BF45" s="158">
        <f t="shared" si="5"/>
        <v>0</v>
      </c>
    </row>
    <row r="46" spans="1:61" ht="12" customHeight="1">
      <c r="A46" s="151"/>
      <c r="B46" s="89" t="str">
        <f>②国語!B46</f>
        <v>2-01</v>
      </c>
      <c r="C46" s="120">
        <v>0</v>
      </c>
      <c r="D46" s="379"/>
      <c r="E46" s="395"/>
      <c r="F46" s="395"/>
      <c r="G46" s="256"/>
      <c r="H46" s="395"/>
      <c r="I46" s="379"/>
      <c r="J46" s="395"/>
      <c r="K46" s="395"/>
      <c r="L46" s="395"/>
      <c r="M46" s="206"/>
      <c r="N46" s="207"/>
      <c r="O46" s="203"/>
      <c r="P46" s="205"/>
      <c r="Q46" s="205"/>
      <c r="R46" s="204"/>
      <c r="S46" s="203"/>
      <c r="T46" s="203"/>
      <c r="U46" s="205"/>
      <c r="V46" s="205"/>
      <c r="W46" s="204"/>
      <c r="X46" s="205"/>
      <c r="Y46" s="205"/>
      <c r="Z46" s="203"/>
      <c r="AA46" s="205"/>
      <c r="AB46" s="206"/>
      <c r="AC46" s="207"/>
      <c r="AD46" s="205"/>
      <c r="AE46" s="205"/>
      <c r="AF46" s="205"/>
      <c r="AG46" s="204"/>
      <c r="AH46" s="202"/>
      <c r="AI46" s="203"/>
      <c r="AJ46" s="205"/>
      <c r="AK46" s="205"/>
      <c r="AL46" s="205"/>
      <c r="AM46" s="202"/>
      <c r="AN46" s="203"/>
      <c r="AO46" s="205"/>
      <c r="AP46" s="375"/>
      <c r="AQ46" s="204"/>
      <c r="AR46" s="207"/>
      <c r="AS46" s="205"/>
      <c r="AT46" s="205"/>
      <c r="AU46" s="203"/>
      <c r="AV46" s="452"/>
      <c r="AW46" s="375"/>
      <c r="AX46" s="205"/>
      <c r="AY46" s="205"/>
      <c r="AZ46" s="205"/>
      <c r="BA46" s="206"/>
      <c r="BB46" s="101"/>
      <c r="BC46" s="167">
        <f t="shared" si="0"/>
        <v>0</v>
      </c>
      <c r="BD46" s="161">
        <f t="shared" si="1"/>
        <v>0</v>
      </c>
      <c r="BE46" s="162">
        <f t="shared" si="2"/>
        <v>0</v>
      </c>
      <c r="BF46" s="163">
        <f t="shared" si="5"/>
        <v>0</v>
      </c>
      <c r="BH46" s="24"/>
      <c r="BI46" s="24"/>
    </row>
    <row r="47" spans="1:61" ht="12" customHeight="1">
      <c r="A47" s="153"/>
      <c r="B47" s="36" t="str">
        <f>②国語!B47</f>
        <v>2-02</v>
      </c>
      <c r="C47" s="42">
        <v>1</v>
      </c>
      <c r="D47" s="380"/>
      <c r="E47" s="396"/>
      <c r="F47" s="396"/>
      <c r="G47" s="257"/>
      <c r="H47" s="396"/>
      <c r="I47" s="380"/>
      <c r="J47" s="396"/>
      <c r="K47" s="396"/>
      <c r="L47" s="396"/>
      <c r="M47" s="213"/>
      <c r="N47" s="214"/>
      <c r="O47" s="210"/>
      <c r="P47" s="212"/>
      <c r="Q47" s="212"/>
      <c r="R47" s="211"/>
      <c r="S47" s="210"/>
      <c r="T47" s="210"/>
      <c r="U47" s="212"/>
      <c r="V47" s="212"/>
      <c r="W47" s="211"/>
      <c r="X47" s="212"/>
      <c r="Y47" s="212"/>
      <c r="Z47" s="210"/>
      <c r="AA47" s="212"/>
      <c r="AB47" s="213"/>
      <c r="AC47" s="214"/>
      <c r="AD47" s="212"/>
      <c r="AE47" s="212"/>
      <c r="AF47" s="212"/>
      <c r="AG47" s="211"/>
      <c r="AH47" s="209"/>
      <c r="AI47" s="210"/>
      <c r="AJ47" s="212"/>
      <c r="AK47" s="212"/>
      <c r="AL47" s="212"/>
      <c r="AM47" s="209"/>
      <c r="AN47" s="210"/>
      <c r="AO47" s="212"/>
      <c r="AP47" s="376"/>
      <c r="AQ47" s="211"/>
      <c r="AR47" s="214"/>
      <c r="AS47" s="212"/>
      <c r="AT47" s="212"/>
      <c r="AU47" s="210"/>
      <c r="AV47" s="453"/>
      <c r="AW47" s="376"/>
      <c r="AX47" s="212"/>
      <c r="AY47" s="212"/>
      <c r="AZ47" s="212"/>
      <c r="BA47" s="213"/>
      <c r="BB47" s="43"/>
      <c r="BC47" s="182">
        <f t="shared" si="0"/>
        <v>0</v>
      </c>
      <c r="BD47" s="64">
        <f t="shared" si="1"/>
        <v>0</v>
      </c>
      <c r="BE47" s="66">
        <f t="shared" si="2"/>
        <v>0</v>
      </c>
      <c r="BF47" s="169">
        <f t="shared" si="5"/>
        <v>0</v>
      </c>
      <c r="BH47" s="24"/>
      <c r="BI47" s="24"/>
    </row>
    <row r="48" spans="1:61" ht="12" customHeight="1">
      <c r="A48" s="153"/>
      <c r="B48" s="36" t="str">
        <f>②国語!B48</f>
        <v>2-03</v>
      </c>
      <c r="C48" s="42">
        <v>0</v>
      </c>
      <c r="D48" s="380"/>
      <c r="E48" s="396"/>
      <c r="F48" s="396"/>
      <c r="G48" s="257"/>
      <c r="H48" s="396"/>
      <c r="I48" s="380"/>
      <c r="J48" s="396"/>
      <c r="K48" s="396"/>
      <c r="L48" s="396"/>
      <c r="M48" s="213"/>
      <c r="N48" s="214"/>
      <c r="O48" s="210"/>
      <c r="P48" s="212"/>
      <c r="Q48" s="212"/>
      <c r="R48" s="211"/>
      <c r="S48" s="210"/>
      <c r="T48" s="210"/>
      <c r="U48" s="212"/>
      <c r="V48" s="212"/>
      <c r="W48" s="211"/>
      <c r="X48" s="212"/>
      <c r="Y48" s="212"/>
      <c r="Z48" s="210"/>
      <c r="AA48" s="212"/>
      <c r="AB48" s="213"/>
      <c r="AC48" s="214"/>
      <c r="AD48" s="212"/>
      <c r="AE48" s="212"/>
      <c r="AF48" s="212"/>
      <c r="AG48" s="211"/>
      <c r="AH48" s="209"/>
      <c r="AI48" s="210"/>
      <c r="AJ48" s="212"/>
      <c r="AK48" s="212"/>
      <c r="AL48" s="212"/>
      <c r="AM48" s="209"/>
      <c r="AN48" s="210"/>
      <c r="AO48" s="212"/>
      <c r="AP48" s="376"/>
      <c r="AQ48" s="211"/>
      <c r="AR48" s="214"/>
      <c r="AS48" s="212"/>
      <c r="AT48" s="212"/>
      <c r="AU48" s="210"/>
      <c r="AV48" s="453"/>
      <c r="AW48" s="376"/>
      <c r="AX48" s="212"/>
      <c r="AY48" s="212"/>
      <c r="AZ48" s="212"/>
      <c r="BA48" s="213"/>
      <c r="BB48" s="43"/>
      <c r="BC48" s="182">
        <f t="shared" si="0"/>
        <v>0</v>
      </c>
      <c r="BD48" s="64">
        <f t="shared" si="1"/>
        <v>0</v>
      </c>
      <c r="BE48" s="66">
        <f t="shared" si="2"/>
        <v>0</v>
      </c>
      <c r="BF48" s="169">
        <f t="shared" si="5"/>
        <v>0</v>
      </c>
      <c r="BH48" s="24"/>
      <c r="BI48" s="24"/>
    </row>
    <row r="49" spans="1:61" ht="12" customHeight="1">
      <c r="A49" s="153"/>
      <c r="B49" s="36" t="str">
        <f>②国語!B49</f>
        <v>2-04</v>
      </c>
      <c r="C49" s="42">
        <v>1</v>
      </c>
      <c r="D49" s="380"/>
      <c r="E49" s="396"/>
      <c r="F49" s="396"/>
      <c r="G49" s="257"/>
      <c r="H49" s="396"/>
      <c r="I49" s="380"/>
      <c r="J49" s="396"/>
      <c r="K49" s="396"/>
      <c r="L49" s="396"/>
      <c r="M49" s="213"/>
      <c r="N49" s="214"/>
      <c r="O49" s="210"/>
      <c r="P49" s="212"/>
      <c r="Q49" s="212"/>
      <c r="R49" s="211"/>
      <c r="S49" s="210"/>
      <c r="T49" s="210"/>
      <c r="U49" s="212"/>
      <c r="V49" s="212"/>
      <c r="W49" s="211"/>
      <c r="X49" s="212"/>
      <c r="Y49" s="212"/>
      <c r="Z49" s="210"/>
      <c r="AA49" s="212"/>
      <c r="AB49" s="213"/>
      <c r="AC49" s="214"/>
      <c r="AD49" s="212"/>
      <c r="AE49" s="212"/>
      <c r="AF49" s="212"/>
      <c r="AG49" s="211"/>
      <c r="AH49" s="209"/>
      <c r="AI49" s="210"/>
      <c r="AJ49" s="212"/>
      <c r="AK49" s="212"/>
      <c r="AL49" s="212"/>
      <c r="AM49" s="209"/>
      <c r="AN49" s="210"/>
      <c r="AO49" s="212"/>
      <c r="AP49" s="376"/>
      <c r="AQ49" s="211"/>
      <c r="AR49" s="214"/>
      <c r="AS49" s="212"/>
      <c r="AT49" s="212"/>
      <c r="AU49" s="210"/>
      <c r="AV49" s="453"/>
      <c r="AW49" s="376"/>
      <c r="AX49" s="212"/>
      <c r="AY49" s="212"/>
      <c r="AZ49" s="212"/>
      <c r="BA49" s="213"/>
      <c r="BB49" s="43"/>
      <c r="BC49" s="182">
        <f t="shared" si="0"/>
        <v>0</v>
      </c>
      <c r="BD49" s="64">
        <f t="shared" si="1"/>
        <v>0</v>
      </c>
      <c r="BE49" s="66">
        <f t="shared" si="2"/>
        <v>0</v>
      </c>
      <c r="BF49" s="169">
        <f t="shared" si="5"/>
        <v>0</v>
      </c>
      <c r="BH49" s="24"/>
      <c r="BI49" s="24"/>
    </row>
    <row r="50" spans="1:61" ht="12" customHeight="1" thickBot="1">
      <c r="A50" s="154"/>
      <c r="B50" s="37" t="str">
        <f>②国語!B50</f>
        <v>2-05</v>
      </c>
      <c r="C50" s="49">
        <v>0</v>
      </c>
      <c r="D50" s="381"/>
      <c r="E50" s="397"/>
      <c r="F50" s="397"/>
      <c r="G50" s="258"/>
      <c r="H50" s="397"/>
      <c r="I50" s="381"/>
      <c r="J50" s="397"/>
      <c r="K50" s="397"/>
      <c r="L50" s="397"/>
      <c r="M50" s="219"/>
      <c r="N50" s="220"/>
      <c r="O50" s="216"/>
      <c r="P50" s="218"/>
      <c r="Q50" s="218"/>
      <c r="R50" s="217"/>
      <c r="S50" s="216"/>
      <c r="T50" s="216"/>
      <c r="U50" s="218"/>
      <c r="V50" s="218"/>
      <c r="W50" s="217"/>
      <c r="X50" s="218"/>
      <c r="Y50" s="218"/>
      <c r="Z50" s="216"/>
      <c r="AA50" s="218"/>
      <c r="AB50" s="219"/>
      <c r="AC50" s="220"/>
      <c r="AD50" s="218"/>
      <c r="AE50" s="218"/>
      <c r="AF50" s="218"/>
      <c r="AG50" s="217"/>
      <c r="AH50" s="215"/>
      <c r="AI50" s="216"/>
      <c r="AJ50" s="218"/>
      <c r="AK50" s="218"/>
      <c r="AL50" s="218"/>
      <c r="AM50" s="215"/>
      <c r="AN50" s="216"/>
      <c r="AO50" s="218"/>
      <c r="AP50" s="377"/>
      <c r="AQ50" s="217"/>
      <c r="AR50" s="220"/>
      <c r="AS50" s="218"/>
      <c r="AT50" s="218"/>
      <c r="AU50" s="216"/>
      <c r="AV50" s="454"/>
      <c r="AW50" s="377"/>
      <c r="AX50" s="218"/>
      <c r="AY50" s="218"/>
      <c r="AZ50" s="218"/>
      <c r="BA50" s="219"/>
      <c r="BB50" s="102"/>
      <c r="BC50" s="165">
        <f t="shared" si="0"/>
        <v>0</v>
      </c>
      <c r="BD50" s="68">
        <f t="shared" si="1"/>
        <v>0</v>
      </c>
      <c r="BE50" s="69">
        <f t="shared" si="2"/>
        <v>0</v>
      </c>
      <c r="BF50" s="155">
        <f t="shared" si="5"/>
        <v>0</v>
      </c>
      <c r="BH50" s="24"/>
      <c r="BI50" s="24"/>
    </row>
    <row r="51" spans="1:61" ht="12" customHeight="1">
      <c r="A51" s="156"/>
      <c r="B51" s="5" t="str">
        <f>②国語!B51</f>
        <v>2-06</v>
      </c>
      <c r="C51" s="30">
        <v>1</v>
      </c>
      <c r="D51" s="382"/>
      <c r="E51" s="398"/>
      <c r="F51" s="398"/>
      <c r="G51" s="259"/>
      <c r="H51" s="398"/>
      <c r="I51" s="382"/>
      <c r="J51" s="398"/>
      <c r="K51" s="398"/>
      <c r="L51" s="398"/>
      <c r="M51" s="225"/>
      <c r="N51" s="226"/>
      <c r="O51" s="222"/>
      <c r="P51" s="224"/>
      <c r="Q51" s="224"/>
      <c r="R51" s="223"/>
      <c r="S51" s="222"/>
      <c r="T51" s="222"/>
      <c r="U51" s="224"/>
      <c r="V51" s="224"/>
      <c r="W51" s="223"/>
      <c r="X51" s="224"/>
      <c r="Y51" s="224"/>
      <c r="Z51" s="222"/>
      <c r="AA51" s="224"/>
      <c r="AB51" s="225"/>
      <c r="AC51" s="226"/>
      <c r="AD51" s="224"/>
      <c r="AE51" s="224"/>
      <c r="AF51" s="224"/>
      <c r="AG51" s="223"/>
      <c r="AH51" s="221"/>
      <c r="AI51" s="222"/>
      <c r="AJ51" s="224"/>
      <c r="AK51" s="224"/>
      <c r="AL51" s="224"/>
      <c r="AM51" s="221"/>
      <c r="AN51" s="222"/>
      <c r="AO51" s="224"/>
      <c r="AP51" s="378"/>
      <c r="AQ51" s="223"/>
      <c r="AR51" s="226"/>
      <c r="AS51" s="224"/>
      <c r="AT51" s="224"/>
      <c r="AU51" s="222"/>
      <c r="AV51" s="455"/>
      <c r="AW51" s="378"/>
      <c r="AX51" s="224"/>
      <c r="AY51" s="224"/>
      <c r="AZ51" s="224"/>
      <c r="BA51" s="225"/>
      <c r="BB51" s="101"/>
      <c r="BC51" s="419">
        <f t="shared" si="0"/>
        <v>0</v>
      </c>
      <c r="BD51" s="420">
        <f t="shared" si="1"/>
        <v>0</v>
      </c>
      <c r="BE51" s="421">
        <f t="shared" si="2"/>
        <v>0</v>
      </c>
      <c r="BF51" s="422">
        <f t="shared" si="5"/>
        <v>0</v>
      </c>
      <c r="BH51" s="24"/>
      <c r="BI51" s="24"/>
    </row>
    <row r="52" spans="1:61" ht="12" customHeight="1">
      <c r="A52" s="153"/>
      <c r="B52" s="36" t="str">
        <f>②国語!B52</f>
        <v>2-07</v>
      </c>
      <c r="C52" s="42">
        <v>0</v>
      </c>
      <c r="D52" s="380"/>
      <c r="E52" s="396"/>
      <c r="F52" s="396"/>
      <c r="G52" s="257"/>
      <c r="H52" s="396"/>
      <c r="I52" s="380"/>
      <c r="J52" s="396"/>
      <c r="K52" s="396"/>
      <c r="L52" s="396"/>
      <c r="M52" s="213"/>
      <c r="N52" s="214"/>
      <c r="O52" s="210"/>
      <c r="P52" s="212"/>
      <c r="Q52" s="212"/>
      <c r="R52" s="211"/>
      <c r="S52" s="210"/>
      <c r="T52" s="210"/>
      <c r="U52" s="212"/>
      <c r="V52" s="212"/>
      <c r="W52" s="211"/>
      <c r="X52" s="212"/>
      <c r="Y52" s="212"/>
      <c r="Z52" s="210"/>
      <c r="AA52" s="212"/>
      <c r="AB52" s="213"/>
      <c r="AC52" s="214"/>
      <c r="AD52" s="212"/>
      <c r="AE52" s="212"/>
      <c r="AF52" s="212"/>
      <c r="AG52" s="211"/>
      <c r="AH52" s="209"/>
      <c r="AI52" s="210"/>
      <c r="AJ52" s="212"/>
      <c r="AK52" s="212"/>
      <c r="AL52" s="212"/>
      <c r="AM52" s="209"/>
      <c r="AN52" s="210"/>
      <c r="AO52" s="212"/>
      <c r="AP52" s="376"/>
      <c r="AQ52" s="211"/>
      <c r="AR52" s="214"/>
      <c r="AS52" s="212"/>
      <c r="AT52" s="212"/>
      <c r="AU52" s="210"/>
      <c r="AV52" s="453"/>
      <c r="AW52" s="376"/>
      <c r="AX52" s="212"/>
      <c r="AY52" s="212"/>
      <c r="AZ52" s="212"/>
      <c r="BA52" s="213"/>
      <c r="BB52" s="43"/>
      <c r="BC52" s="182">
        <f t="shared" si="0"/>
        <v>0</v>
      </c>
      <c r="BD52" s="64">
        <f t="shared" si="1"/>
        <v>0</v>
      </c>
      <c r="BE52" s="66">
        <f t="shared" si="2"/>
        <v>0</v>
      </c>
      <c r="BF52" s="169">
        <f t="shared" si="5"/>
        <v>0</v>
      </c>
      <c r="BH52" s="24"/>
      <c r="BI52" s="24"/>
    </row>
    <row r="53" spans="1:61" ht="12" customHeight="1">
      <c r="A53" s="153"/>
      <c r="B53" s="36" t="str">
        <f>②国語!B53</f>
        <v>2-08</v>
      </c>
      <c r="C53" s="42">
        <v>1</v>
      </c>
      <c r="D53" s="380"/>
      <c r="E53" s="396"/>
      <c r="F53" s="396"/>
      <c r="G53" s="257"/>
      <c r="H53" s="396"/>
      <c r="I53" s="380"/>
      <c r="J53" s="396"/>
      <c r="K53" s="396"/>
      <c r="L53" s="396"/>
      <c r="M53" s="213"/>
      <c r="N53" s="214"/>
      <c r="O53" s="210"/>
      <c r="P53" s="212"/>
      <c r="Q53" s="212"/>
      <c r="R53" s="211"/>
      <c r="S53" s="210"/>
      <c r="T53" s="210"/>
      <c r="U53" s="212"/>
      <c r="V53" s="212"/>
      <c r="W53" s="211"/>
      <c r="X53" s="212"/>
      <c r="Y53" s="212"/>
      <c r="Z53" s="210"/>
      <c r="AA53" s="212"/>
      <c r="AB53" s="213"/>
      <c r="AC53" s="214"/>
      <c r="AD53" s="212"/>
      <c r="AE53" s="212"/>
      <c r="AF53" s="212"/>
      <c r="AG53" s="211"/>
      <c r="AH53" s="209"/>
      <c r="AI53" s="210"/>
      <c r="AJ53" s="212"/>
      <c r="AK53" s="212"/>
      <c r="AL53" s="212"/>
      <c r="AM53" s="209"/>
      <c r="AN53" s="210"/>
      <c r="AO53" s="212"/>
      <c r="AP53" s="376"/>
      <c r="AQ53" s="211"/>
      <c r="AR53" s="214"/>
      <c r="AS53" s="212"/>
      <c r="AT53" s="212"/>
      <c r="AU53" s="210"/>
      <c r="AV53" s="453"/>
      <c r="AW53" s="376"/>
      <c r="AX53" s="212"/>
      <c r="AY53" s="212"/>
      <c r="AZ53" s="212"/>
      <c r="BA53" s="213"/>
      <c r="BB53" s="43"/>
      <c r="BC53" s="182">
        <f t="shared" si="0"/>
        <v>0</v>
      </c>
      <c r="BD53" s="64">
        <f t="shared" si="1"/>
        <v>0</v>
      </c>
      <c r="BE53" s="66">
        <f t="shared" si="2"/>
        <v>0</v>
      </c>
      <c r="BF53" s="169">
        <f t="shared" si="5"/>
        <v>0</v>
      </c>
      <c r="BH53" s="24"/>
      <c r="BI53" s="24"/>
    </row>
    <row r="54" spans="1:61" ht="12" customHeight="1">
      <c r="A54" s="153"/>
      <c r="B54" s="36" t="str">
        <f>②国語!B54</f>
        <v>2-09</v>
      </c>
      <c r="C54" s="42">
        <v>0</v>
      </c>
      <c r="D54" s="380"/>
      <c r="E54" s="396"/>
      <c r="F54" s="396"/>
      <c r="G54" s="257"/>
      <c r="H54" s="396"/>
      <c r="I54" s="380"/>
      <c r="J54" s="396"/>
      <c r="K54" s="396"/>
      <c r="L54" s="396"/>
      <c r="M54" s="213"/>
      <c r="N54" s="214"/>
      <c r="O54" s="210"/>
      <c r="P54" s="212"/>
      <c r="Q54" s="212"/>
      <c r="R54" s="211"/>
      <c r="S54" s="210"/>
      <c r="T54" s="210"/>
      <c r="U54" s="212"/>
      <c r="V54" s="212"/>
      <c r="W54" s="211"/>
      <c r="X54" s="212"/>
      <c r="Y54" s="212"/>
      <c r="Z54" s="210"/>
      <c r="AA54" s="212"/>
      <c r="AB54" s="213"/>
      <c r="AC54" s="214"/>
      <c r="AD54" s="212"/>
      <c r="AE54" s="212"/>
      <c r="AF54" s="212"/>
      <c r="AG54" s="211"/>
      <c r="AH54" s="209"/>
      <c r="AI54" s="210"/>
      <c r="AJ54" s="212"/>
      <c r="AK54" s="212"/>
      <c r="AL54" s="212"/>
      <c r="AM54" s="209"/>
      <c r="AN54" s="210"/>
      <c r="AO54" s="212"/>
      <c r="AP54" s="376"/>
      <c r="AQ54" s="211"/>
      <c r="AR54" s="214"/>
      <c r="AS54" s="212"/>
      <c r="AT54" s="212"/>
      <c r="AU54" s="210"/>
      <c r="AV54" s="453"/>
      <c r="AW54" s="376"/>
      <c r="AX54" s="212"/>
      <c r="AY54" s="212"/>
      <c r="AZ54" s="212"/>
      <c r="BA54" s="213"/>
      <c r="BB54" s="43"/>
      <c r="BC54" s="182">
        <f t="shared" si="0"/>
        <v>0</v>
      </c>
      <c r="BD54" s="64">
        <f t="shared" si="1"/>
        <v>0</v>
      </c>
      <c r="BE54" s="66">
        <f t="shared" si="2"/>
        <v>0</v>
      </c>
      <c r="BF54" s="169">
        <f t="shared" si="5"/>
        <v>0</v>
      </c>
      <c r="BH54" s="24"/>
      <c r="BI54" s="24"/>
    </row>
    <row r="55" spans="1:61" ht="12" customHeight="1" thickBot="1">
      <c r="A55" s="157"/>
      <c r="B55" s="6" t="str">
        <f>②国語!B55</f>
        <v>2-10</v>
      </c>
      <c r="C55" s="31">
        <v>1</v>
      </c>
      <c r="D55" s="383"/>
      <c r="E55" s="399"/>
      <c r="F55" s="399"/>
      <c r="G55" s="240"/>
      <c r="H55" s="399"/>
      <c r="I55" s="383"/>
      <c r="J55" s="399"/>
      <c r="K55" s="399"/>
      <c r="L55" s="399"/>
      <c r="M55" s="231"/>
      <c r="N55" s="232"/>
      <c r="O55" s="228"/>
      <c r="P55" s="230"/>
      <c r="Q55" s="230"/>
      <c r="R55" s="229"/>
      <c r="S55" s="228"/>
      <c r="T55" s="228"/>
      <c r="U55" s="230"/>
      <c r="V55" s="230"/>
      <c r="W55" s="229"/>
      <c r="X55" s="230"/>
      <c r="Y55" s="230"/>
      <c r="Z55" s="228"/>
      <c r="AA55" s="230"/>
      <c r="AB55" s="231"/>
      <c r="AC55" s="232"/>
      <c r="AD55" s="230"/>
      <c r="AE55" s="230"/>
      <c r="AF55" s="230"/>
      <c r="AG55" s="229"/>
      <c r="AH55" s="227"/>
      <c r="AI55" s="228"/>
      <c r="AJ55" s="230"/>
      <c r="AK55" s="230"/>
      <c r="AL55" s="230"/>
      <c r="AM55" s="227"/>
      <c r="AN55" s="228"/>
      <c r="AO55" s="230"/>
      <c r="AP55" s="313"/>
      <c r="AQ55" s="229"/>
      <c r="AR55" s="232"/>
      <c r="AS55" s="230"/>
      <c r="AT55" s="230"/>
      <c r="AU55" s="228"/>
      <c r="AV55" s="456"/>
      <c r="AW55" s="313"/>
      <c r="AX55" s="230"/>
      <c r="AY55" s="230"/>
      <c r="AZ55" s="230"/>
      <c r="BA55" s="231"/>
      <c r="BB55" s="32"/>
      <c r="BC55" s="166">
        <f t="shared" si="0"/>
        <v>0</v>
      </c>
      <c r="BD55" s="65">
        <f t="shared" si="1"/>
        <v>0</v>
      </c>
      <c r="BE55" s="67">
        <f t="shared" si="2"/>
        <v>0</v>
      </c>
      <c r="BF55" s="158">
        <f t="shared" si="5"/>
        <v>0</v>
      </c>
      <c r="BH55" s="24"/>
      <c r="BI55" s="24"/>
    </row>
    <row r="56" spans="1:61" ht="12" customHeight="1">
      <c r="A56" s="159"/>
      <c r="B56" s="4" t="str">
        <f>②国語!B56</f>
        <v>2-11</v>
      </c>
      <c r="C56" s="28">
        <v>0</v>
      </c>
      <c r="D56" s="379"/>
      <c r="E56" s="395"/>
      <c r="F56" s="395"/>
      <c r="G56" s="256"/>
      <c r="H56" s="395"/>
      <c r="I56" s="379"/>
      <c r="J56" s="395"/>
      <c r="K56" s="395"/>
      <c r="L56" s="395"/>
      <c r="M56" s="206"/>
      <c r="N56" s="207"/>
      <c r="O56" s="203"/>
      <c r="P56" s="205"/>
      <c r="Q56" s="205"/>
      <c r="R56" s="204"/>
      <c r="S56" s="203"/>
      <c r="T56" s="203"/>
      <c r="U56" s="205"/>
      <c r="V56" s="205"/>
      <c r="W56" s="204"/>
      <c r="X56" s="205"/>
      <c r="Y56" s="205"/>
      <c r="Z56" s="203"/>
      <c r="AA56" s="205"/>
      <c r="AB56" s="206"/>
      <c r="AC56" s="207"/>
      <c r="AD56" s="205"/>
      <c r="AE56" s="205"/>
      <c r="AF56" s="205"/>
      <c r="AG56" s="204"/>
      <c r="AH56" s="202"/>
      <c r="AI56" s="203"/>
      <c r="AJ56" s="205"/>
      <c r="AK56" s="205"/>
      <c r="AL56" s="205"/>
      <c r="AM56" s="202"/>
      <c r="AN56" s="203"/>
      <c r="AO56" s="205"/>
      <c r="AP56" s="375"/>
      <c r="AQ56" s="204"/>
      <c r="AR56" s="207"/>
      <c r="AS56" s="205"/>
      <c r="AT56" s="205"/>
      <c r="AU56" s="203"/>
      <c r="AV56" s="452"/>
      <c r="AW56" s="375"/>
      <c r="AX56" s="205"/>
      <c r="AY56" s="205"/>
      <c r="AZ56" s="205"/>
      <c r="BA56" s="206"/>
      <c r="BB56" s="29"/>
      <c r="BC56" s="167">
        <f t="shared" si="0"/>
        <v>0</v>
      </c>
      <c r="BD56" s="161">
        <f t="shared" si="1"/>
        <v>0</v>
      </c>
      <c r="BE56" s="162">
        <f t="shared" si="2"/>
        <v>0</v>
      </c>
      <c r="BF56" s="163">
        <f t="shared" si="5"/>
        <v>0</v>
      </c>
      <c r="BH56" s="24"/>
      <c r="BI56" s="24"/>
    </row>
    <row r="57" spans="1:61" ht="12" customHeight="1">
      <c r="A57" s="153"/>
      <c r="B57" s="36" t="str">
        <f>②国語!B57</f>
        <v>2-12</v>
      </c>
      <c r="C57" s="42">
        <v>1</v>
      </c>
      <c r="D57" s="380"/>
      <c r="E57" s="396"/>
      <c r="F57" s="396"/>
      <c r="G57" s="257"/>
      <c r="H57" s="396"/>
      <c r="I57" s="380"/>
      <c r="J57" s="396"/>
      <c r="K57" s="396"/>
      <c r="L57" s="396"/>
      <c r="M57" s="213"/>
      <c r="N57" s="214"/>
      <c r="O57" s="210"/>
      <c r="P57" s="212"/>
      <c r="Q57" s="212"/>
      <c r="R57" s="211"/>
      <c r="S57" s="210"/>
      <c r="T57" s="210"/>
      <c r="U57" s="212"/>
      <c r="V57" s="212"/>
      <c r="W57" s="211"/>
      <c r="X57" s="212"/>
      <c r="Y57" s="212"/>
      <c r="Z57" s="210"/>
      <c r="AA57" s="212"/>
      <c r="AB57" s="213"/>
      <c r="AC57" s="214"/>
      <c r="AD57" s="212"/>
      <c r="AE57" s="212"/>
      <c r="AF57" s="212"/>
      <c r="AG57" s="211"/>
      <c r="AH57" s="209"/>
      <c r="AI57" s="210"/>
      <c r="AJ57" s="212"/>
      <c r="AK57" s="212"/>
      <c r="AL57" s="212"/>
      <c r="AM57" s="209"/>
      <c r="AN57" s="210"/>
      <c r="AO57" s="212"/>
      <c r="AP57" s="376"/>
      <c r="AQ57" s="211"/>
      <c r="AR57" s="214"/>
      <c r="AS57" s="212"/>
      <c r="AT57" s="212"/>
      <c r="AU57" s="210"/>
      <c r="AV57" s="453"/>
      <c r="AW57" s="376"/>
      <c r="AX57" s="212"/>
      <c r="AY57" s="212"/>
      <c r="AZ57" s="212"/>
      <c r="BA57" s="213"/>
      <c r="BB57" s="43"/>
      <c r="BC57" s="182">
        <f t="shared" si="0"/>
        <v>0</v>
      </c>
      <c r="BD57" s="64">
        <f t="shared" si="1"/>
        <v>0</v>
      </c>
      <c r="BE57" s="66">
        <f t="shared" si="2"/>
        <v>0</v>
      </c>
      <c r="BF57" s="169">
        <f t="shared" si="5"/>
        <v>0</v>
      </c>
      <c r="BH57" s="24"/>
      <c r="BI57" s="24"/>
    </row>
    <row r="58" spans="1:61" ht="12" customHeight="1">
      <c r="A58" s="153"/>
      <c r="B58" s="36" t="str">
        <f>②国語!B58</f>
        <v>2-13</v>
      </c>
      <c r="C58" s="42">
        <v>0</v>
      </c>
      <c r="D58" s="380"/>
      <c r="E58" s="396"/>
      <c r="F58" s="396"/>
      <c r="G58" s="257"/>
      <c r="H58" s="396"/>
      <c r="I58" s="380"/>
      <c r="J58" s="396"/>
      <c r="K58" s="396"/>
      <c r="L58" s="396"/>
      <c r="M58" s="213"/>
      <c r="N58" s="214"/>
      <c r="O58" s="210"/>
      <c r="P58" s="212"/>
      <c r="Q58" s="212"/>
      <c r="R58" s="211"/>
      <c r="S58" s="210"/>
      <c r="T58" s="210"/>
      <c r="U58" s="212"/>
      <c r="V58" s="212"/>
      <c r="W58" s="211"/>
      <c r="X58" s="212"/>
      <c r="Y58" s="212"/>
      <c r="Z58" s="210"/>
      <c r="AA58" s="212"/>
      <c r="AB58" s="213"/>
      <c r="AC58" s="214"/>
      <c r="AD58" s="212"/>
      <c r="AE58" s="212"/>
      <c r="AF58" s="212"/>
      <c r="AG58" s="211"/>
      <c r="AH58" s="209"/>
      <c r="AI58" s="210"/>
      <c r="AJ58" s="212"/>
      <c r="AK58" s="212"/>
      <c r="AL58" s="212"/>
      <c r="AM58" s="209"/>
      <c r="AN58" s="210"/>
      <c r="AO58" s="212"/>
      <c r="AP58" s="376"/>
      <c r="AQ58" s="211"/>
      <c r="AR58" s="214"/>
      <c r="AS58" s="212"/>
      <c r="AT58" s="212"/>
      <c r="AU58" s="210"/>
      <c r="AV58" s="453"/>
      <c r="AW58" s="376"/>
      <c r="AX58" s="212"/>
      <c r="AY58" s="212"/>
      <c r="AZ58" s="212"/>
      <c r="BA58" s="213"/>
      <c r="BB58" s="43"/>
      <c r="BC58" s="182">
        <f t="shared" si="0"/>
        <v>0</v>
      </c>
      <c r="BD58" s="64">
        <f t="shared" si="1"/>
        <v>0</v>
      </c>
      <c r="BE58" s="66">
        <f t="shared" si="2"/>
        <v>0</v>
      </c>
      <c r="BF58" s="169">
        <f t="shared" si="5"/>
        <v>0</v>
      </c>
      <c r="BH58" s="24"/>
      <c r="BI58" s="24"/>
    </row>
    <row r="59" spans="1:61" ht="12" customHeight="1">
      <c r="A59" s="153"/>
      <c r="B59" s="36" t="str">
        <f>②国語!B59</f>
        <v>2-14</v>
      </c>
      <c r="C59" s="42">
        <v>1</v>
      </c>
      <c r="D59" s="380"/>
      <c r="E59" s="396"/>
      <c r="F59" s="396"/>
      <c r="G59" s="257"/>
      <c r="H59" s="396"/>
      <c r="I59" s="380"/>
      <c r="J59" s="396"/>
      <c r="K59" s="396"/>
      <c r="L59" s="396"/>
      <c r="M59" s="213"/>
      <c r="N59" s="214"/>
      <c r="O59" s="210"/>
      <c r="P59" s="212"/>
      <c r="Q59" s="212"/>
      <c r="R59" s="211"/>
      <c r="S59" s="210"/>
      <c r="T59" s="210"/>
      <c r="U59" s="212"/>
      <c r="V59" s="212"/>
      <c r="W59" s="211"/>
      <c r="X59" s="212"/>
      <c r="Y59" s="212"/>
      <c r="Z59" s="210"/>
      <c r="AA59" s="212"/>
      <c r="AB59" s="213"/>
      <c r="AC59" s="214"/>
      <c r="AD59" s="212"/>
      <c r="AE59" s="212"/>
      <c r="AF59" s="212"/>
      <c r="AG59" s="211"/>
      <c r="AH59" s="209"/>
      <c r="AI59" s="210"/>
      <c r="AJ59" s="212"/>
      <c r="AK59" s="212"/>
      <c r="AL59" s="212"/>
      <c r="AM59" s="209"/>
      <c r="AN59" s="210"/>
      <c r="AO59" s="212"/>
      <c r="AP59" s="376"/>
      <c r="AQ59" s="211"/>
      <c r="AR59" s="214"/>
      <c r="AS59" s="212"/>
      <c r="AT59" s="212"/>
      <c r="AU59" s="210"/>
      <c r="AV59" s="453"/>
      <c r="AW59" s="376"/>
      <c r="AX59" s="212"/>
      <c r="AY59" s="212"/>
      <c r="AZ59" s="212"/>
      <c r="BA59" s="213"/>
      <c r="BB59" s="43"/>
      <c r="BC59" s="182">
        <f t="shared" si="0"/>
        <v>0</v>
      </c>
      <c r="BD59" s="64">
        <f t="shared" si="1"/>
        <v>0</v>
      </c>
      <c r="BE59" s="66">
        <f t="shared" si="2"/>
        <v>0</v>
      </c>
      <c r="BF59" s="169">
        <f t="shared" si="5"/>
        <v>0</v>
      </c>
      <c r="BH59" s="24"/>
      <c r="BI59" s="24"/>
    </row>
    <row r="60" spans="1:61" ht="12" customHeight="1" thickBot="1">
      <c r="A60" s="154"/>
      <c r="B60" s="37" t="str">
        <f>②国語!B60</f>
        <v>2-15</v>
      </c>
      <c r="C60" s="49">
        <v>0</v>
      </c>
      <c r="D60" s="381"/>
      <c r="E60" s="397"/>
      <c r="F60" s="397"/>
      <c r="G60" s="258"/>
      <c r="H60" s="397"/>
      <c r="I60" s="381"/>
      <c r="J60" s="397"/>
      <c r="K60" s="397"/>
      <c r="L60" s="397"/>
      <c r="M60" s="219"/>
      <c r="N60" s="220"/>
      <c r="O60" s="216"/>
      <c r="P60" s="218"/>
      <c r="Q60" s="218"/>
      <c r="R60" s="217"/>
      <c r="S60" s="216"/>
      <c r="T60" s="216"/>
      <c r="U60" s="218"/>
      <c r="V60" s="218"/>
      <c r="W60" s="217"/>
      <c r="X60" s="218"/>
      <c r="Y60" s="218"/>
      <c r="Z60" s="216"/>
      <c r="AA60" s="218"/>
      <c r="AB60" s="219"/>
      <c r="AC60" s="220"/>
      <c r="AD60" s="218"/>
      <c r="AE60" s="218"/>
      <c r="AF60" s="218"/>
      <c r="AG60" s="217"/>
      <c r="AH60" s="215"/>
      <c r="AI60" s="216"/>
      <c r="AJ60" s="218"/>
      <c r="AK60" s="218"/>
      <c r="AL60" s="218"/>
      <c r="AM60" s="215"/>
      <c r="AN60" s="216"/>
      <c r="AO60" s="218"/>
      <c r="AP60" s="377"/>
      <c r="AQ60" s="217"/>
      <c r="AR60" s="220"/>
      <c r="AS60" s="218"/>
      <c r="AT60" s="218"/>
      <c r="AU60" s="216"/>
      <c r="AV60" s="454"/>
      <c r="AW60" s="377"/>
      <c r="AX60" s="218"/>
      <c r="AY60" s="218"/>
      <c r="AZ60" s="218"/>
      <c r="BA60" s="219"/>
      <c r="BB60" s="102"/>
      <c r="BC60" s="165">
        <f t="shared" si="0"/>
        <v>0</v>
      </c>
      <c r="BD60" s="68">
        <f t="shared" si="1"/>
        <v>0</v>
      </c>
      <c r="BE60" s="69">
        <f t="shared" si="2"/>
        <v>0</v>
      </c>
      <c r="BF60" s="155">
        <f t="shared" si="5"/>
        <v>0</v>
      </c>
      <c r="BH60" s="24"/>
      <c r="BI60" s="24"/>
    </row>
    <row r="61" spans="1:61" ht="12" customHeight="1">
      <c r="A61" s="156"/>
      <c r="B61" s="5" t="str">
        <f>②国語!B61</f>
        <v>2-16</v>
      </c>
      <c r="C61" s="30">
        <v>1</v>
      </c>
      <c r="D61" s="382"/>
      <c r="E61" s="398"/>
      <c r="F61" s="398"/>
      <c r="G61" s="259"/>
      <c r="H61" s="398"/>
      <c r="I61" s="382"/>
      <c r="J61" s="398"/>
      <c r="K61" s="398"/>
      <c r="L61" s="398"/>
      <c r="M61" s="225"/>
      <c r="N61" s="226"/>
      <c r="O61" s="222"/>
      <c r="P61" s="224"/>
      <c r="Q61" s="224"/>
      <c r="R61" s="223"/>
      <c r="S61" s="222"/>
      <c r="T61" s="222"/>
      <c r="U61" s="224"/>
      <c r="V61" s="224"/>
      <c r="W61" s="223"/>
      <c r="X61" s="224"/>
      <c r="Y61" s="224"/>
      <c r="Z61" s="222"/>
      <c r="AA61" s="224"/>
      <c r="AB61" s="225"/>
      <c r="AC61" s="226"/>
      <c r="AD61" s="224"/>
      <c r="AE61" s="224"/>
      <c r="AF61" s="224"/>
      <c r="AG61" s="223"/>
      <c r="AH61" s="221"/>
      <c r="AI61" s="222"/>
      <c r="AJ61" s="224"/>
      <c r="AK61" s="224"/>
      <c r="AL61" s="224"/>
      <c r="AM61" s="221"/>
      <c r="AN61" s="222"/>
      <c r="AO61" s="224"/>
      <c r="AP61" s="378"/>
      <c r="AQ61" s="223"/>
      <c r="AR61" s="226"/>
      <c r="AS61" s="224"/>
      <c r="AT61" s="224"/>
      <c r="AU61" s="222"/>
      <c r="AV61" s="455"/>
      <c r="AW61" s="378"/>
      <c r="AX61" s="224"/>
      <c r="AY61" s="224"/>
      <c r="AZ61" s="224"/>
      <c r="BA61" s="225"/>
      <c r="BB61" s="101"/>
      <c r="BC61" s="419">
        <f t="shared" si="0"/>
        <v>0</v>
      </c>
      <c r="BD61" s="420">
        <f t="shared" si="1"/>
        <v>0</v>
      </c>
      <c r="BE61" s="421">
        <f t="shared" si="2"/>
        <v>0</v>
      </c>
      <c r="BF61" s="422">
        <f t="shared" si="5"/>
        <v>0</v>
      </c>
      <c r="BH61" s="24"/>
      <c r="BI61" s="24"/>
    </row>
    <row r="62" spans="1:61" ht="12" customHeight="1">
      <c r="A62" s="153"/>
      <c r="B62" s="36" t="str">
        <f>②国語!B62</f>
        <v>2-17</v>
      </c>
      <c r="C62" s="42">
        <v>0</v>
      </c>
      <c r="D62" s="380"/>
      <c r="E62" s="396"/>
      <c r="F62" s="396"/>
      <c r="G62" s="257"/>
      <c r="H62" s="396"/>
      <c r="I62" s="380"/>
      <c r="J62" s="396"/>
      <c r="K62" s="396"/>
      <c r="L62" s="396"/>
      <c r="M62" s="213"/>
      <c r="N62" s="214"/>
      <c r="O62" s="210"/>
      <c r="P62" s="212"/>
      <c r="Q62" s="212"/>
      <c r="R62" s="211"/>
      <c r="S62" s="210"/>
      <c r="T62" s="210"/>
      <c r="U62" s="212"/>
      <c r="V62" s="212"/>
      <c r="W62" s="211"/>
      <c r="X62" s="212"/>
      <c r="Y62" s="212"/>
      <c r="Z62" s="210"/>
      <c r="AA62" s="212"/>
      <c r="AB62" s="213"/>
      <c r="AC62" s="214"/>
      <c r="AD62" s="212"/>
      <c r="AE62" s="212"/>
      <c r="AF62" s="212"/>
      <c r="AG62" s="211"/>
      <c r="AH62" s="209"/>
      <c r="AI62" s="210"/>
      <c r="AJ62" s="212"/>
      <c r="AK62" s="212"/>
      <c r="AL62" s="212"/>
      <c r="AM62" s="209"/>
      <c r="AN62" s="210"/>
      <c r="AO62" s="212"/>
      <c r="AP62" s="376"/>
      <c r="AQ62" s="211"/>
      <c r="AR62" s="214"/>
      <c r="AS62" s="212"/>
      <c r="AT62" s="212"/>
      <c r="AU62" s="210"/>
      <c r="AV62" s="453"/>
      <c r="AW62" s="376"/>
      <c r="AX62" s="212"/>
      <c r="AY62" s="212"/>
      <c r="AZ62" s="212"/>
      <c r="BA62" s="213"/>
      <c r="BB62" s="43"/>
      <c r="BC62" s="182">
        <f t="shared" si="0"/>
        <v>0</v>
      </c>
      <c r="BD62" s="64">
        <f t="shared" si="1"/>
        <v>0</v>
      </c>
      <c r="BE62" s="66">
        <f t="shared" si="2"/>
        <v>0</v>
      </c>
      <c r="BF62" s="169">
        <f t="shared" si="5"/>
        <v>0</v>
      </c>
      <c r="BH62" s="24"/>
      <c r="BI62" s="24"/>
    </row>
    <row r="63" spans="1:61" ht="12" customHeight="1">
      <c r="A63" s="153"/>
      <c r="B63" s="36" t="str">
        <f>②国語!B63</f>
        <v>2-18</v>
      </c>
      <c r="C63" s="42">
        <v>1</v>
      </c>
      <c r="D63" s="380"/>
      <c r="E63" s="396"/>
      <c r="F63" s="396"/>
      <c r="G63" s="257"/>
      <c r="H63" s="396"/>
      <c r="I63" s="380"/>
      <c r="J63" s="396"/>
      <c r="K63" s="396"/>
      <c r="L63" s="396"/>
      <c r="M63" s="213"/>
      <c r="N63" s="214"/>
      <c r="O63" s="210"/>
      <c r="P63" s="212"/>
      <c r="Q63" s="212"/>
      <c r="R63" s="211"/>
      <c r="S63" s="210"/>
      <c r="T63" s="210"/>
      <c r="U63" s="212"/>
      <c r="V63" s="212"/>
      <c r="W63" s="211"/>
      <c r="X63" s="212"/>
      <c r="Y63" s="212"/>
      <c r="Z63" s="210"/>
      <c r="AA63" s="212"/>
      <c r="AB63" s="213"/>
      <c r="AC63" s="214"/>
      <c r="AD63" s="212"/>
      <c r="AE63" s="212"/>
      <c r="AF63" s="212"/>
      <c r="AG63" s="211"/>
      <c r="AH63" s="209"/>
      <c r="AI63" s="210"/>
      <c r="AJ63" s="212"/>
      <c r="AK63" s="212"/>
      <c r="AL63" s="212"/>
      <c r="AM63" s="209"/>
      <c r="AN63" s="210"/>
      <c r="AO63" s="212"/>
      <c r="AP63" s="376"/>
      <c r="AQ63" s="211"/>
      <c r="AR63" s="214"/>
      <c r="AS63" s="212"/>
      <c r="AT63" s="212"/>
      <c r="AU63" s="210"/>
      <c r="AV63" s="453"/>
      <c r="AW63" s="376"/>
      <c r="AX63" s="212"/>
      <c r="AY63" s="212"/>
      <c r="AZ63" s="212"/>
      <c r="BA63" s="213"/>
      <c r="BB63" s="43"/>
      <c r="BC63" s="182">
        <f t="shared" si="0"/>
        <v>0</v>
      </c>
      <c r="BD63" s="64">
        <f t="shared" si="1"/>
        <v>0</v>
      </c>
      <c r="BE63" s="66">
        <f t="shared" si="2"/>
        <v>0</v>
      </c>
      <c r="BF63" s="169">
        <f t="shared" si="5"/>
        <v>0</v>
      </c>
      <c r="BH63" s="24"/>
      <c r="BI63" s="24"/>
    </row>
    <row r="64" spans="1:61" ht="12" customHeight="1">
      <c r="A64" s="153"/>
      <c r="B64" s="36" t="str">
        <f>②国語!B64</f>
        <v>2-19</v>
      </c>
      <c r="C64" s="42">
        <v>0</v>
      </c>
      <c r="D64" s="380"/>
      <c r="E64" s="396"/>
      <c r="F64" s="396"/>
      <c r="G64" s="257"/>
      <c r="H64" s="396"/>
      <c r="I64" s="380"/>
      <c r="J64" s="396"/>
      <c r="K64" s="396"/>
      <c r="L64" s="396"/>
      <c r="M64" s="213"/>
      <c r="N64" s="214"/>
      <c r="O64" s="210"/>
      <c r="P64" s="212"/>
      <c r="Q64" s="212"/>
      <c r="R64" s="211"/>
      <c r="S64" s="210"/>
      <c r="T64" s="210"/>
      <c r="U64" s="212"/>
      <c r="V64" s="212"/>
      <c r="W64" s="211"/>
      <c r="X64" s="212"/>
      <c r="Y64" s="212"/>
      <c r="Z64" s="210"/>
      <c r="AA64" s="212"/>
      <c r="AB64" s="213"/>
      <c r="AC64" s="214"/>
      <c r="AD64" s="212"/>
      <c r="AE64" s="212"/>
      <c r="AF64" s="212"/>
      <c r="AG64" s="211"/>
      <c r="AH64" s="209"/>
      <c r="AI64" s="210"/>
      <c r="AJ64" s="212"/>
      <c r="AK64" s="212"/>
      <c r="AL64" s="212"/>
      <c r="AM64" s="209"/>
      <c r="AN64" s="210"/>
      <c r="AO64" s="212"/>
      <c r="AP64" s="376"/>
      <c r="AQ64" s="211"/>
      <c r="AR64" s="214"/>
      <c r="AS64" s="212"/>
      <c r="AT64" s="212"/>
      <c r="AU64" s="210"/>
      <c r="AV64" s="453"/>
      <c r="AW64" s="376"/>
      <c r="AX64" s="212"/>
      <c r="AY64" s="212"/>
      <c r="AZ64" s="212"/>
      <c r="BA64" s="213"/>
      <c r="BB64" s="43"/>
      <c r="BC64" s="182">
        <f t="shared" si="0"/>
        <v>0</v>
      </c>
      <c r="BD64" s="64">
        <f t="shared" si="1"/>
        <v>0</v>
      </c>
      <c r="BE64" s="66">
        <f t="shared" si="2"/>
        <v>0</v>
      </c>
      <c r="BF64" s="169">
        <f t="shared" si="5"/>
        <v>0</v>
      </c>
      <c r="BH64" s="24"/>
      <c r="BI64" s="24"/>
    </row>
    <row r="65" spans="1:61" ht="12" customHeight="1" thickBot="1">
      <c r="A65" s="157"/>
      <c r="B65" s="6" t="str">
        <f>②国語!B65</f>
        <v>2-20</v>
      </c>
      <c r="C65" s="31">
        <v>1</v>
      </c>
      <c r="D65" s="383"/>
      <c r="E65" s="399"/>
      <c r="F65" s="399"/>
      <c r="G65" s="240"/>
      <c r="H65" s="399"/>
      <c r="I65" s="383"/>
      <c r="J65" s="399"/>
      <c r="K65" s="399"/>
      <c r="L65" s="399"/>
      <c r="M65" s="231"/>
      <c r="N65" s="232"/>
      <c r="O65" s="228"/>
      <c r="P65" s="230"/>
      <c r="Q65" s="230"/>
      <c r="R65" s="229"/>
      <c r="S65" s="228"/>
      <c r="T65" s="228"/>
      <c r="U65" s="230"/>
      <c r="V65" s="230"/>
      <c r="W65" s="229"/>
      <c r="X65" s="230"/>
      <c r="Y65" s="230"/>
      <c r="Z65" s="228"/>
      <c r="AA65" s="230"/>
      <c r="AB65" s="231"/>
      <c r="AC65" s="232"/>
      <c r="AD65" s="230"/>
      <c r="AE65" s="230"/>
      <c r="AF65" s="230"/>
      <c r="AG65" s="229"/>
      <c r="AH65" s="227"/>
      <c r="AI65" s="228"/>
      <c r="AJ65" s="230"/>
      <c r="AK65" s="230"/>
      <c r="AL65" s="230"/>
      <c r="AM65" s="227"/>
      <c r="AN65" s="228"/>
      <c r="AO65" s="230"/>
      <c r="AP65" s="313"/>
      <c r="AQ65" s="229"/>
      <c r="AR65" s="232"/>
      <c r="AS65" s="230"/>
      <c r="AT65" s="230"/>
      <c r="AU65" s="228"/>
      <c r="AV65" s="456"/>
      <c r="AW65" s="313"/>
      <c r="AX65" s="230"/>
      <c r="AY65" s="230"/>
      <c r="AZ65" s="230"/>
      <c r="BA65" s="231"/>
      <c r="BB65" s="32"/>
      <c r="BC65" s="166">
        <f t="shared" si="0"/>
        <v>0</v>
      </c>
      <c r="BD65" s="65">
        <f t="shared" si="1"/>
        <v>0</v>
      </c>
      <c r="BE65" s="67">
        <f t="shared" si="2"/>
        <v>0</v>
      </c>
      <c r="BF65" s="158">
        <f t="shared" si="5"/>
        <v>0</v>
      </c>
      <c r="BH65" s="24"/>
      <c r="BI65" s="24"/>
    </row>
    <row r="66" spans="1:61" ht="12" customHeight="1">
      <c r="A66" s="159"/>
      <c r="B66" s="4" t="str">
        <f>②国語!B66</f>
        <v>2-21</v>
      </c>
      <c r="C66" s="28">
        <v>0</v>
      </c>
      <c r="D66" s="384"/>
      <c r="E66" s="400"/>
      <c r="F66" s="400"/>
      <c r="G66" s="260"/>
      <c r="H66" s="400"/>
      <c r="I66" s="384"/>
      <c r="J66" s="400"/>
      <c r="K66" s="400"/>
      <c r="L66" s="400"/>
      <c r="M66" s="234"/>
      <c r="N66" s="208"/>
      <c r="O66" s="233"/>
      <c r="P66" s="236"/>
      <c r="Q66" s="236"/>
      <c r="R66" s="239"/>
      <c r="S66" s="233"/>
      <c r="T66" s="233"/>
      <c r="U66" s="236"/>
      <c r="V66" s="236"/>
      <c r="W66" s="239"/>
      <c r="X66" s="236"/>
      <c r="Y66" s="236"/>
      <c r="Z66" s="233"/>
      <c r="AA66" s="236"/>
      <c r="AB66" s="234"/>
      <c r="AC66" s="208"/>
      <c r="AD66" s="236"/>
      <c r="AE66" s="236"/>
      <c r="AF66" s="236"/>
      <c r="AG66" s="239"/>
      <c r="AH66" s="238"/>
      <c r="AI66" s="233"/>
      <c r="AJ66" s="236"/>
      <c r="AK66" s="236"/>
      <c r="AL66" s="236"/>
      <c r="AM66" s="238"/>
      <c r="AN66" s="233"/>
      <c r="AO66" s="236"/>
      <c r="AP66" s="237"/>
      <c r="AQ66" s="239"/>
      <c r="AR66" s="208"/>
      <c r="AS66" s="236"/>
      <c r="AT66" s="236"/>
      <c r="AU66" s="233"/>
      <c r="AV66" s="457"/>
      <c r="AW66" s="237"/>
      <c r="AX66" s="236"/>
      <c r="AY66" s="236"/>
      <c r="AZ66" s="236"/>
      <c r="BA66" s="234"/>
      <c r="BB66" s="29"/>
      <c r="BC66" s="167">
        <f t="shared" si="0"/>
        <v>0</v>
      </c>
      <c r="BD66" s="161">
        <f t="shared" si="1"/>
        <v>0</v>
      </c>
      <c r="BE66" s="162">
        <f t="shared" si="2"/>
        <v>0</v>
      </c>
      <c r="BF66" s="163">
        <f t="shared" si="5"/>
        <v>0</v>
      </c>
      <c r="BH66" s="24"/>
      <c r="BI66" s="24"/>
    </row>
    <row r="67" spans="1:61" ht="12" customHeight="1">
      <c r="A67" s="153"/>
      <c r="B67" s="36" t="str">
        <f>②国語!B67</f>
        <v>2-22</v>
      </c>
      <c r="C67" s="42">
        <v>1</v>
      </c>
      <c r="D67" s="380"/>
      <c r="E67" s="396"/>
      <c r="F67" s="396"/>
      <c r="G67" s="257"/>
      <c r="H67" s="396"/>
      <c r="I67" s="380"/>
      <c r="J67" s="396"/>
      <c r="K67" s="396"/>
      <c r="L67" s="396"/>
      <c r="M67" s="213"/>
      <c r="N67" s="214"/>
      <c r="O67" s="210"/>
      <c r="P67" s="212"/>
      <c r="Q67" s="212"/>
      <c r="R67" s="211"/>
      <c r="S67" s="210"/>
      <c r="T67" s="210"/>
      <c r="U67" s="212"/>
      <c r="V67" s="212"/>
      <c r="W67" s="211"/>
      <c r="X67" s="212"/>
      <c r="Y67" s="212"/>
      <c r="Z67" s="210"/>
      <c r="AA67" s="212"/>
      <c r="AB67" s="213"/>
      <c r="AC67" s="214"/>
      <c r="AD67" s="212"/>
      <c r="AE67" s="212"/>
      <c r="AF67" s="212"/>
      <c r="AG67" s="211"/>
      <c r="AH67" s="209"/>
      <c r="AI67" s="210"/>
      <c r="AJ67" s="212"/>
      <c r="AK67" s="212"/>
      <c r="AL67" s="212"/>
      <c r="AM67" s="209"/>
      <c r="AN67" s="210"/>
      <c r="AO67" s="212"/>
      <c r="AP67" s="376"/>
      <c r="AQ67" s="211"/>
      <c r="AR67" s="214"/>
      <c r="AS67" s="212"/>
      <c r="AT67" s="212"/>
      <c r="AU67" s="210"/>
      <c r="AV67" s="453"/>
      <c r="AW67" s="376"/>
      <c r="AX67" s="212"/>
      <c r="AY67" s="212"/>
      <c r="AZ67" s="212"/>
      <c r="BA67" s="213"/>
      <c r="BB67" s="43"/>
      <c r="BC67" s="182">
        <f t="shared" si="0"/>
        <v>0</v>
      </c>
      <c r="BD67" s="64">
        <f t="shared" si="1"/>
        <v>0</v>
      </c>
      <c r="BE67" s="66">
        <f t="shared" si="2"/>
        <v>0</v>
      </c>
      <c r="BF67" s="169">
        <f t="shared" si="5"/>
        <v>0</v>
      </c>
      <c r="BH67" s="24"/>
      <c r="BI67" s="24"/>
    </row>
    <row r="68" spans="1:61" ht="12" customHeight="1">
      <c r="A68" s="153"/>
      <c r="B68" s="36" t="str">
        <f>②国語!B68</f>
        <v>2-23</v>
      </c>
      <c r="C68" s="42">
        <v>0</v>
      </c>
      <c r="D68" s="380"/>
      <c r="E68" s="396"/>
      <c r="F68" s="396"/>
      <c r="G68" s="257"/>
      <c r="H68" s="396"/>
      <c r="I68" s="380"/>
      <c r="J68" s="396"/>
      <c r="K68" s="396"/>
      <c r="L68" s="396"/>
      <c r="M68" s="213"/>
      <c r="N68" s="214"/>
      <c r="O68" s="210"/>
      <c r="P68" s="212"/>
      <c r="Q68" s="212"/>
      <c r="R68" s="211"/>
      <c r="S68" s="210"/>
      <c r="T68" s="210"/>
      <c r="U68" s="212"/>
      <c r="V68" s="212"/>
      <c r="W68" s="211"/>
      <c r="X68" s="212"/>
      <c r="Y68" s="212"/>
      <c r="Z68" s="210"/>
      <c r="AA68" s="212"/>
      <c r="AB68" s="213"/>
      <c r="AC68" s="214"/>
      <c r="AD68" s="212"/>
      <c r="AE68" s="212"/>
      <c r="AF68" s="212"/>
      <c r="AG68" s="211"/>
      <c r="AH68" s="209"/>
      <c r="AI68" s="210"/>
      <c r="AJ68" s="212"/>
      <c r="AK68" s="212"/>
      <c r="AL68" s="212"/>
      <c r="AM68" s="209"/>
      <c r="AN68" s="210"/>
      <c r="AO68" s="212"/>
      <c r="AP68" s="376"/>
      <c r="AQ68" s="211"/>
      <c r="AR68" s="214"/>
      <c r="AS68" s="212"/>
      <c r="AT68" s="212"/>
      <c r="AU68" s="210"/>
      <c r="AV68" s="453"/>
      <c r="AW68" s="376"/>
      <c r="AX68" s="212"/>
      <c r="AY68" s="212"/>
      <c r="AZ68" s="212"/>
      <c r="BA68" s="213"/>
      <c r="BB68" s="43"/>
      <c r="BC68" s="182">
        <f t="shared" si="0"/>
        <v>0</v>
      </c>
      <c r="BD68" s="64">
        <f t="shared" si="1"/>
        <v>0</v>
      </c>
      <c r="BE68" s="66">
        <f t="shared" si="2"/>
        <v>0</v>
      </c>
      <c r="BF68" s="169">
        <f t="shared" si="5"/>
        <v>0</v>
      </c>
      <c r="BH68" s="24"/>
      <c r="BI68" s="52"/>
    </row>
    <row r="69" spans="1:61" ht="12" customHeight="1">
      <c r="A69" s="153"/>
      <c r="B69" s="36" t="str">
        <f>②国語!B69</f>
        <v>2-24</v>
      </c>
      <c r="C69" s="42">
        <v>1</v>
      </c>
      <c r="D69" s="380"/>
      <c r="E69" s="396"/>
      <c r="F69" s="396"/>
      <c r="G69" s="257"/>
      <c r="H69" s="396"/>
      <c r="I69" s="380"/>
      <c r="J69" s="396"/>
      <c r="K69" s="396"/>
      <c r="L69" s="396"/>
      <c r="M69" s="213"/>
      <c r="N69" s="214"/>
      <c r="O69" s="210"/>
      <c r="P69" s="212"/>
      <c r="Q69" s="212"/>
      <c r="R69" s="211"/>
      <c r="S69" s="210"/>
      <c r="T69" s="210"/>
      <c r="U69" s="212"/>
      <c r="V69" s="212"/>
      <c r="W69" s="211"/>
      <c r="X69" s="212"/>
      <c r="Y69" s="212"/>
      <c r="Z69" s="210"/>
      <c r="AA69" s="212"/>
      <c r="AB69" s="213"/>
      <c r="AC69" s="214"/>
      <c r="AD69" s="212"/>
      <c r="AE69" s="212"/>
      <c r="AF69" s="212"/>
      <c r="AG69" s="211"/>
      <c r="AH69" s="209"/>
      <c r="AI69" s="210"/>
      <c r="AJ69" s="212"/>
      <c r="AK69" s="212"/>
      <c r="AL69" s="212"/>
      <c r="AM69" s="209"/>
      <c r="AN69" s="210"/>
      <c r="AO69" s="212"/>
      <c r="AP69" s="376"/>
      <c r="AQ69" s="211"/>
      <c r="AR69" s="214"/>
      <c r="AS69" s="212"/>
      <c r="AT69" s="212"/>
      <c r="AU69" s="210"/>
      <c r="AV69" s="453"/>
      <c r="AW69" s="376"/>
      <c r="AX69" s="212"/>
      <c r="AY69" s="212"/>
      <c r="AZ69" s="212"/>
      <c r="BA69" s="213"/>
      <c r="BB69" s="43"/>
      <c r="BC69" s="182">
        <f t="shared" si="0"/>
        <v>0</v>
      </c>
      <c r="BD69" s="64">
        <f t="shared" si="1"/>
        <v>0</v>
      </c>
      <c r="BE69" s="66">
        <f t="shared" si="2"/>
        <v>0</v>
      </c>
      <c r="BF69" s="169">
        <f t="shared" si="5"/>
        <v>0</v>
      </c>
      <c r="BH69" s="3"/>
      <c r="BI69" s="3"/>
    </row>
    <row r="70" spans="1:61" ht="12" customHeight="1" thickBot="1">
      <c r="A70" s="154"/>
      <c r="B70" s="37" t="str">
        <f>②国語!B70</f>
        <v>2-25</v>
      </c>
      <c r="C70" s="49">
        <v>0</v>
      </c>
      <c r="D70" s="381"/>
      <c r="E70" s="397"/>
      <c r="F70" s="397"/>
      <c r="G70" s="258"/>
      <c r="H70" s="397"/>
      <c r="I70" s="381"/>
      <c r="J70" s="397"/>
      <c r="K70" s="397"/>
      <c r="L70" s="397"/>
      <c r="M70" s="219"/>
      <c r="N70" s="220"/>
      <c r="O70" s="216"/>
      <c r="P70" s="218"/>
      <c r="Q70" s="218"/>
      <c r="R70" s="217"/>
      <c r="S70" s="216"/>
      <c r="T70" s="216"/>
      <c r="U70" s="218"/>
      <c r="V70" s="218"/>
      <c r="W70" s="217"/>
      <c r="X70" s="218"/>
      <c r="Y70" s="218"/>
      <c r="Z70" s="216"/>
      <c r="AA70" s="218"/>
      <c r="AB70" s="219"/>
      <c r="AC70" s="220"/>
      <c r="AD70" s="218"/>
      <c r="AE70" s="218"/>
      <c r="AF70" s="218"/>
      <c r="AG70" s="217"/>
      <c r="AH70" s="215"/>
      <c r="AI70" s="216"/>
      <c r="AJ70" s="218"/>
      <c r="AK70" s="218"/>
      <c r="AL70" s="218"/>
      <c r="AM70" s="215"/>
      <c r="AN70" s="216"/>
      <c r="AO70" s="218"/>
      <c r="AP70" s="377"/>
      <c r="AQ70" s="217"/>
      <c r="AR70" s="220"/>
      <c r="AS70" s="218"/>
      <c r="AT70" s="218"/>
      <c r="AU70" s="216"/>
      <c r="AV70" s="454"/>
      <c r="AW70" s="377"/>
      <c r="AX70" s="218"/>
      <c r="AY70" s="218"/>
      <c r="AZ70" s="218"/>
      <c r="BA70" s="219"/>
      <c r="BB70" s="102"/>
      <c r="BC70" s="165">
        <f t="shared" si="0"/>
        <v>0</v>
      </c>
      <c r="BD70" s="68">
        <f t="shared" si="1"/>
        <v>0</v>
      </c>
      <c r="BE70" s="69">
        <f t="shared" si="2"/>
        <v>0</v>
      </c>
      <c r="BF70" s="155">
        <f t="shared" si="5"/>
        <v>0</v>
      </c>
    </row>
    <row r="71" spans="1:61" ht="12" customHeight="1">
      <c r="A71" s="156"/>
      <c r="B71" s="5" t="str">
        <f>②国語!B71</f>
        <v>2-26</v>
      </c>
      <c r="C71" s="30">
        <v>1</v>
      </c>
      <c r="D71" s="382"/>
      <c r="E71" s="398"/>
      <c r="F71" s="398"/>
      <c r="G71" s="259"/>
      <c r="H71" s="398"/>
      <c r="I71" s="382"/>
      <c r="J71" s="398"/>
      <c r="K71" s="398"/>
      <c r="L71" s="398"/>
      <c r="M71" s="225"/>
      <c r="N71" s="226"/>
      <c r="O71" s="222"/>
      <c r="P71" s="224"/>
      <c r="Q71" s="224"/>
      <c r="R71" s="223"/>
      <c r="S71" s="222"/>
      <c r="T71" s="222"/>
      <c r="U71" s="224"/>
      <c r="V71" s="224"/>
      <c r="W71" s="223"/>
      <c r="X71" s="224"/>
      <c r="Y71" s="224"/>
      <c r="Z71" s="222"/>
      <c r="AA71" s="224"/>
      <c r="AB71" s="225"/>
      <c r="AC71" s="226"/>
      <c r="AD71" s="224"/>
      <c r="AE71" s="224"/>
      <c r="AF71" s="224"/>
      <c r="AG71" s="223"/>
      <c r="AH71" s="221"/>
      <c r="AI71" s="222"/>
      <c r="AJ71" s="224"/>
      <c r="AK71" s="224"/>
      <c r="AL71" s="224"/>
      <c r="AM71" s="221"/>
      <c r="AN71" s="222"/>
      <c r="AO71" s="224"/>
      <c r="AP71" s="378"/>
      <c r="AQ71" s="223"/>
      <c r="AR71" s="226"/>
      <c r="AS71" s="224"/>
      <c r="AT71" s="224"/>
      <c r="AU71" s="222"/>
      <c r="AV71" s="455"/>
      <c r="AW71" s="378"/>
      <c r="AX71" s="224"/>
      <c r="AY71" s="224"/>
      <c r="AZ71" s="224"/>
      <c r="BA71" s="225"/>
      <c r="BB71" s="101"/>
      <c r="BC71" s="419">
        <f t="shared" ref="BC71:BC134" si="6">COUNTIF(D71:BA71,1)*2</f>
        <v>0</v>
      </c>
      <c r="BD71" s="420">
        <f t="shared" ref="BD71:BD134" si="7">COUNTIF(D71:F71,1)*2+COUNTIF(H71:N71,1)*2+COUNTIF(P71:Q71,1)*2+COUNTIF(U71:V71,1)*2+COUNTIF(X71:Y71,1)*2+COUNTIF(AA71:AF71,1)*2+COUNTIF(AJ71:AL71,1)*2+COUNTIF(AO71:AP71,1)*2+COUNTIF(AR71:AT71,1)*2+COUNTIF(AV71:BA71,1)*2</f>
        <v>0</v>
      </c>
      <c r="BE71" s="421">
        <f t="shared" ref="BE71:BE134" si="8">COUNTIF(G71,1)*2+COUNTIF(O71,1)*2+COUNTIF(R71:T71,1)*2+COUNTIF(W71,1)*2+COUNTIF(Z71,1)*2+COUNTIF(AG71:AI71,1)*2+COUNTIF(AM71:AN71,1)*2+COUNTIF(AQ71,1)*2+COUNTIF(AU71,1)*2</f>
        <v>0</v>
      </c>
      <c r="BF71" s="422">
        <f t="shared" si="5"/>
        <v>0</v>
      </c>
      <c r="BH71" s="3"/>
    </row>
    <row r="72" spans="1:61" ht="12" customHeight="1">
      <c r="A72" s="153"/>
      <c r="B72" s="36" t="str">
        <f>②国語!B72</f>
        <v>2-27</v>
      </c>
      <c r="C72" s="42">
        <v>0</v>
      </c>
      <c r="D72" s="380"/>
      <c r="E72" s="396"/>
      <c r="F72" s="396"/>
      <c r="G72" s="257"/>
      <c r="H72" s="396"/>
      <c r="I72" s="380"/>
      <c r="J72" s="396"/>
      <c r="K72" s="396"/>
      <c r="L72" s="396"/>
      <c r="M72" s="213"/>
      <c r="N72" s="214"/>
      <c r="O72" s="210"/>
      <c r="P72" s="212"/>
      <c r="Q72" s="212"/>
      <c r="R72" s="211"/>
      <c r="S72" s="210"/>
      <c r="T72" s="210"/>
      <c r="U72" s="212"/>
      <c r="V72" s="212"/>
      <c r="W72" s="211"/>
      <c r="X72" s="212"/>
      <c r="Y72" s="212"/>
      <c r="Z72" s="210"/>
      <c r="AA72" s="212"/>
      <c r="AB72" s="213"/>
      <c r="AC72" s="214"/>
      <c r="AD72" s="212"/>
      <c r="AE72" s="212"/>
      <c r="AF72" s="212"/>
      <c r="AG72" s="211"/>
      <c r="AH72" s="209"/>
      <c r="AI72" s="210"/>
      <c r="AJ72" s="212"/>
      <c r="AK72" s="212"/>
      <c r="AL72" s="212"/>
      <c r="AM72" s="209"/>
      <c r="AN72" s="210"/>
      <c r="AO72" s="212"/>
      <c r="AP72" s="376"/>
      <c r="AQ72" s="211"/>
      <c r="AR72" s="214"/>
      <c r="AS72" s="212"/>
      <c r="AT72" s="212"/>
      <c r="AU72" s="210"/>
      <c r="AV72" s="453"/>
      <c r="AW72" s="376"/>
      <c r="AX72" s="212"/>
      <c r="AY72" s="212"/>
      <c r="AZ72" s="212"/>
      <c r="BA72" s="213"/>
      <c r="BB72" s="43"/>
      <c r="BC72" s="182">
        <f t="shared" si="6"/>
        <v>0</v>
      </c>
      <c r="BD72" s="64">
        <f t="shared" si="7"/>
        <v>0</v>
      </c>
      <c r="BE72" s="66">
        <f t="shared" si="8"/>
        <v>0</v>
      </c>
      <c r="BF72" s="169">
        <f t="shared" si="5"/>
        <v>0</v>
      </c>
      <c r="BH72" s="7"/>
      <c r="BI72" s="7"/>
    </row>
    <row r="73" spans="1:61" ht="12" customHeight="1">
      <c r="A73" s="153"/>
      <c r="B73" s="36" t="str">
        <f>②国語!B73</f>
        <v>2-28</v>
      </c>
      <c r="C73" s="42">
        <v>1</v>
      </c>
      <c r="D73" s="380"/>
      <c r="E73" s="396"/>
      <c r="F73" s="396"/>
      <c r="G73" s="257"/>
      <c r="H73" s="396"/>
      <c r="I73" s="380"/>
      <c r="J73" s="396"/>
      <c r="K73" s="396"/>
      <c r="L73" s="396"/>
      <c r="M73" s="213"/>
      <c r="N73" s="214"/>
      <c r="O73" s="210"/>
      <c r="P73" s="212"/>
      <c r="Q73" s="212"/>
      <c r="R73" s="211"/>
      <c r="S73" s="210"/>
      <c r="T73" s="210"/>
      <c r="U73" s="212"/>
      <c r="V73" s="212"/>
      <c r="W73" s="211"/>
      <c r="X73" s="212"/>
      <c r="Y73" s="212"/>
      <c r="Z73" s="210"/>
      <c r="AA73" s="212"/>
      <c r="AB73" s="213"/>
      <c r="AC73" s="214"/>
      <c r="AD73" s="212"/>
      <c r="AE73" s="212"/>
      <c r="AF73" s="212"/>
      <c r="AG73" s="211"/>
      <c r="AH73" s="209"/>
      <c r="AI73" s="210"/>
      <c r="AJ73" s="212"/>
      <c r="AK73" s="212"/>
      <c r="AL73" s="212"/>
      <c r="AM73" s="209"/>
      <c r="AN73" s="210"/>
      <c r="AO73" s="212"/>
      <c r="AP73" s="376"/>
      <c r="AQ73" s="211"/>
      <c r="AR73" s="214"/>
      <c r="AS73" s="212"/>
      <c r="AT73" s="212"/>
      <c r="AU73" s="210"/>
      <c r="AV73" s="453"/>
      <c r="AW73" s="376"/>
      <c r="AX73" s="212"/>
      <c r="AY73" s="212"/>
      <c r="AZ73" s="212"/>
      <c r="BA73" s="213"/>
      <c r="BB73" s="43"/>
      <c r="BC73" s="182">
        <f t="shared" si="6"/>
        <v>0</v>
      </c>
      <c r="BD73" s="64">
        <f t="shared" si="7"/>
        <v>0</v>
      </c>
      <c r="BE73" s="66">
        <f t="shared" si="8"/>
        <v>0</v>
      </c>
      <c r="BF73" s="169">
        <f t="shared" si="5"/>
        <v>0</v>
      </c>
      <c r="BH73" s="7"/>
      <c r="BI73" s="7"/>
    </row>
    <row r="74" spans="1:61" ht="12" customHeight="1">
      <c r="A74" s="153"/>
      <c r="B74" s="36" t="str">
        <f>②国語!B74</f>
        <v>2-29</v>
      </c>
      <c r="C74" s="42">
        <v>0</v>
      </c>
      <c r="D74" s="380"/>
      <c r="E74" s="396"/>
      <c r="F74" s="396"/>
      <c r="G74" s="257"/>
      <c r="H74" s="396"/>
      <c r="I74" s="380"/>
      <c r="J74" s="396"/>
      <c r="K74" s="396"/>
      <c r="L74" s="396"/>
      <c r="M74" s="213"/>
      <c r="N74" s="214"/>
      <c r="O74" s="210"/>
      <c r="P74" s="212"/>
      <c r="Q74" s="212"/>
      <c r="R74" s="211"/>
      <c r="S74" s="210"/>
      <c r="T74" s="210"/>
      <c r="U74" s="212"/>
      <c r="V74" s="212"/>
      <c r="W74" s="211"/>
      <c r="X74" s="212"/>
      <c r="Y74" s="212"/>
      <c r="Z74" s="210"/>
      <c r="AA74" s="212"/>
      <c r="AB74" s="213"/>
      <c r="AC74" s="214"/>
      <c r="AD74" s="212"/>
      <c r="AE74" s="212"/>
      <c r="AF74" s="212"/>
      <c r="AG74" s="211"/>
      <c r="AH74" s="209"/>
      <c r="AI74" s="210"/>
      <c r="AJ74" s="212"/>
      <c r="AK74" s="212"/>
      <c r="AL74" s="212"/>
      <c r="AM74" s="209"/>
      <c r="AN74" s="210"/>
      <c r="AO74" s="212"/>
      <c r="AP74" s="376"/>
      <c r="AQ74" s="211"/>
      <c r="AR74" s="214"/>
      <c r="AS74" s="212"/>
      <c r="AT74" s="212"/>
      <c r="AU74" s="210"/>
      <c r="AV74" s="453"/>
      <c r="AW74" s="376"/>
      <c r="AX74" s="212"/>
      <c r="AY74" s="212"/>
      <c r="AZ74" s="212"/>
      <c r="BA74" s="213"/>
      <c r="BB74" s="43"/>
      <c r="BC74" s="182">
        <f t="shared" si="6"/>
        <v>0</v>
      </c>
      <c r="BD74" s="64">
        <f t="shared" si="7"/>
        <v>0</v>
      </c>
      <c r="BE74" s="66">
        <f t="shared" si="8"/>
        <v>0</v>
      </c>
      <c r="BF74" s="169">
        <f t="shared" si="5"/>
        <v>0</v>
      </c>
      <c r="BH74" s="7"/>
      <c r="BI74" s="7"/>
    </row>
    <row r="75" spans="1:61" ht="12" customHeight="1" thickBot="1">
      <c r="A75" s="157"/>
      <c r="B75" s="6" t="str">
        <f>②国語!B75</f>
        <v>2-30</v>
      </c>
      <c r="C75" s="31">
        <v>1</v>
      </c>
      <c r="D75" s="383"/>
      <c r="E75" s="399"/>
      <c r="F75" s="399"/>
      <c r="G75" s="240"/>
      <c r="H75" s="399"/>
      <c r="I75" s="383"/>
      <c r="J75" s="399"/>
      <c r="K75" s="399"/>
      <c r="L75" s="399"/>
      <c r="M75" s="231"/>
      <c r="N75" s="232"/>
      <c r="O75" s="228"/>
      <c r="P75" s="230"/>
      <c r="Q75" s="230"/>
      <c r="R75" s="229"/>
      <c r="S75" s="228"/>
      <c r="T75" s="228"/>
      <c r="U75" s="230"/>
      <c r="V75" s="230"/>
      <c r="W75" s="229"/>
      <c r="X75" s="230"/>
      <c r="Y75" s="230"/>
      <c r="Z75" s="228"/>
      <c r="AA75" s="230"/>
      <c r="AB75" s="231"/>
      <c r="AC75" s="232"/>
      <c r="AD75" s="230"/>
      <c r="AE75" s="230"/>
      <c r="AF75" s="230"/>
      <c r="AG75" s="229"/>
      <c r="AH75" s="227"/>
      <c r="AI75" s="228"/>
      <c r="AJ75" s="230"/>
      <c r="AK75" s="230"/>
      <c r="AL75" s="230"/>
      <c r="AM75" s="227"/>
      <c r="AN75" s="228"/>
      <c r="AO75" s="230"/>
      <c r="AP75" s="313"/>
      <c r="AQ75" s="229"/>
      <c r="AR75" s="232"/>
      <c r="AS75" s="230"/>
      <c r="AT75" s="230"/>
      <c r="AU75" s="228"/>
      <c r="AV75" s="456"/>
      <c r="AW75" s="313"/>
      <c r="AX75" s="230"/>
      <c r="AY75" s="230"/>
      <c r="AZ75" s="230"/>
      <c r="BA75" s="231"/>
      <c r="BB75" s="32"/>
      <c r="BC75" s="166">
        <f t="shared" si="6"/>
        <v>0</v>
      </c>
      <c r="BD75" s="65">
        <f t="shared" si="7"/>
        <v>0</v>
      </c>
      <c r="BE75" s="67">
        <f t="shared" si="8"/>
        <v>0</v>
      </c>
      <c r="BF75" s="158">
        <f t="shared" si="5"/>
        <v>0</v>
      </c>
    </row>
    <row r="76" spans="1:61" ht="12" customHeight="1">
      <c r="A76" s="159"/>
      <c r="B76" s="4" t="str">
        <f>②国語!B76</f>
        <v>2-31</v>
      </c>
      <c r="C76" s="28">
        <v>0</v>
      </c>
      <c r="D76" s="384"/>
      <c r="E76" s="400"/>
      <c r="F76" s="400"/>
      <c r="G76" s="260"/>
      <c r="H76" s="400"/>
      <c r="I76" s="384"/>
      <c r="J76" s="400"/>
      <c r="K76" s="400"/>
      <c r="L76" s="400"/>
      <c r="M76" s="234"/>
      <c r="N76" s="208"/>
      <c r="O76" s="233"/>
      <c r="P76" s="236"/>
      <c r="Q76" s="236"/>
      <c r="R76" s="239"/>
      <c r="S76" s="233"/>
      <c r="T76" s="233"/>
      <c r="U76" s="236"/>
      <c r="V76" s="236"/>
      <c r="W76" s="239"/>
      <c r="X76" s="236"/>
      <c r="Y76" s="236"/>
      <c r="Z76" s="233"/>
      <c r="AA76" s="236"/>
      <c r="AB76" s="234"/>
      <c r="AC76" s="208"/>
      <c r="AD76" s="236"/>
      <c r="AE76" s="236"/>
      <c r="AF76" s="236"/>
      <c r="AG76" s="239"/>
      <c r="AH76" s="238"/>
      <c r="AI76" s="233"/>
      <c r="AJ76" s="236"/>
      <c r="AK76" s="236"/>
      <c r="AL76" s="236"/>
      <c r="AM76" s="238"/>
      <c r="AN76" s="233"/>
      <c r="AO76" s="236"/>
      <c r="AP76" s="237"/>
      <c r="AQ76" s="239"/>
      <c r="AR76" s="208"/>
      <c r="AS76" s="236"/>
      <c r="AT76" s="236"/>
      <c r="AU76" s="233"/>
      <c r="AV76" s="457"/>
      <c r="AW76" s="237"/>
      <c r="AX76" s="236"/>
      <c r="AY76" s="236"/>
      <c r="AZ76" s="236"/>
      <c r="BA76" s="234"/>
      <c r="BB76" s="29"/>
      <c r="BC76" s="167">
        <f t="shared" si="6"/>
        <v>0</v>
      </c>
      <c r="BD76" s="161">
        <f t="shared" si="7"/>
        <v>0</v>
      </c>
      <c r="BE76" s="162">
        <f t="shared" si="8"/>
        <v>0</v>
      </c>
      <c r="BF76" s="163">
        <f t="shared" si="5"/>
        <v>0</v>
      </c>
    </row>
    <row r="77" spans="1:61" ht="12" customHeight="1">
      <c r="A77" s="153"/>
      <c r="B77" s="36" t="str">
        <f>②国語!B77</f>
        <v>2-32</v>
      </c>
      <c r="C77" s="42">
        <v>1</v>
      </c>
      <c r="D77" s="380"/>
      <c r="E77" s="396"/>
      <c r="F77" s="396"/>
      <c r="G77" s="257"/>
      <c r="H77" s="396"/>
      <c r="I77" s="380"/>
      <c r="J77" s="396"/>
      <c r="K77" s="396"/>
      <c r="L77" s="396"/>
      <c r="M77" s="213"/>
      <c r="N77" s="214"/>
      <c r="O77" s="210"/>
      <c r="P77" s="212"/>
      <c r="Q77" s="212"/>
      <c r="R77" s="211"/>
      <c r="S77" s="210"/>
      <c r="T77" s="210"/>
      <c r="U77" s="212"/>
      <c r="V77" s="212"/>
      <c r="W77" s="211"/>
      <c r="X77" s="212"/>
      <c r="Y77" s="212"/>
      <c r="Z77" s="210"/>
      <c r="AA77" s="212"/>
      <c r="AB77" s="213"/>
      <c r="AC77" s="214"/>
      <c r="AD77" s="212"/>
      <c r="AE77" s="212"/>
      <c r="AF77" s="212"/>
      <c r="AG77" s="211"/>
      <c r="AH77" s="209"/>
      <c r="AI77" s="210"/>
      <c r="AJ77" s="212"/>
      <c r="AK77" s="212"/>
      <c r="AL77" s="212"/>
      <c r="AM77" s="209"/>
      <c r="AN77" s="210"/>
      <c r="AO77" s="212"/>
      <c r="AP77" s="376"/>
      <c r="AQ77" s="211"/>
      <c r="AR77" s="214"/>
      <c r="AS77" s="212"/>
      <c r="AT77" s="212"/>
      <c r="AU77" s="210"/>
      <c r="AV77" s="453"/>
      <c r="AW77" s="376"/>
      <c r="AX77" s="212"/>
      <c r="AY77" s="212"/>
      <c r="AZ77" s="212"/>
      <c r="BA77" s="213"/>
      <c r="BB77" s="43"/>
      <c r="BC77" s="182">
        <f t="shared" si="6"/>
        <v>0</v>
      </c>
      <c r="BD77" s="64">
        <f t="shared" si="7"/>
        <v>0</v>
      </c>
      <c r="BE77" s="66">
        <f t="shared" si="8"/>
        <v>0</v>
      </c>
      <c r="BF77" s="169">
        <f t="shared" si="5"/>
        <v>0</v>
      </c>
    </row>
    <row r="78" spans="1:61" ht="12" customHeight="1">
      <c r="A78" s="153"/>
      <c r="B78" s="36" t="str">
        <f>②国語!B78</f>
        <v>2-33</v>
      </c>
      <c r="C78" s="42">
        <v>0</v>
      </c>
      <c r="D78" s="380"/>
      <c r="E78" s="396"/>
      <c r="F78" s="396"/>
      <c r="G78" s="257"/>
      <c r="H78" s="396"/>
      <c r="I78" s="380"/>
      <c r="J78" s="396"/>
      <c r="K78" s="396"/>
      <c r="L78" s="396"/>
      <c r="M78" s="213"/>
      <c r="N78" s="214"/>
      <c r="O78" s="210"/>
      <c r="P78" s="212"/>
      <c r="Q78" s="212"/>
      <c r="R78" s="211"/>
      <c r="S78" s="210"/>
      <c r="T78" s="210"/>
      <c r="U78" s="212"/>
      <c r="V78" s="212"/>
      <c r="W78" s="211"/>
      <c r="X78" s="212"/>
      <c r="Y78" s="212"/>
      <c r="Z78" s="210"/>
      <c r="AA78" s="212"/>
      <c r="AB78" s="213"/>
      <c r="AC78" s="214"/>
      <c r="AD78" s="212"/>
      <c r="AE78" s="212"/>
      <c r="AF78" s="212"/>
      <c r="AG78" s="211"/>
      <c r="AH78" s="209"/>
      <c r="AI78" s="210"/>
      <c r="AJ78" s="212"/>
      <c r="AK78" s="212"/>
      <c r="AL78" s="212"/>
      <c r="AM78" s="209"/>
      <c r="AN78" s="210"/>
      <c r="AO78" s="212"/>
      <c r="AP78" s="376"/>
      <c r="AQ78" s="211"/>
      <c r="AR78" s="214"/>
      <c r="AS78" s="212"/>
      <c r="AT78" s="212"/>
      <c r="AU78" s="210"/>
      <c r="AV78" s="453"/>
      <c r="AW78" s="376"/>
      <c r="AX78" s="212"/>
      <c r="AY78" s="212"/>
      <c r="AZ78" s="212"/>
      <c r="BA78" s="213"/>
      <c r="BB78" s="43"/>
      <c r="BC78" s="182">
        <f t="shared" si="6"/>
        <v>0</v>
      </c>
      <c r="BD78" s="64">
        <f t="shared" si="7"/>
        <v>0</v>
      </c>
      <c r="BE78" s="66">
        <f t="shared" si="8"/>
        <v>0</v>
      </c>
      <c r="BF78" s="169">
        <f t="shared" si="5"/>
        <v>0</v>
      </c>
    </row>
    <row r="79" spans="1:61" ht="12" customHeight="1">
      <c r="A79" s="153"/>
      <c r="B79" s="36" t="str">
        <f>②国語!B79</f>
        <v>2-34</v>
      </c>
      <c r="C79" s="42">
        <v>1</v>
      </c>
      <c r="D79" s="380"/>
      <c r="E79" s="396"/>
      <c r="F79" s="396"/>
      <c r="G79" s="257"/>
      <c r="H79" s="396"/>
      <c r="I79" s="380"/>
      <c r="J79" s="396"/>
      <c r="K79" s="396"/>
      <c r="L79" s="396"/>
      <c r="M79" s="213"/>
      <c r="N79" s="214"/>
      <c r="O79" s="210"/>
      <c r="P79" s="212"/>
      <c r="Q79" s="212"/>
      <c r="R79" s="211"/>
      <c r="S79" s="210"/>
      <c r="T79" s="210"/>
      <c r="U79" s="212"/>
      <c r="V79" s="212"/>
      <c r="W79" s="211"/>
      <c r="X79" s="212"/>
      <c r="Y79" s="212"/>
      <c r="Z79" s="210"/>
      <c r="AA79" s="212"/>
      <c r="AB79" s="213"/>
      <c r="AC79" s="214"/>
      <c r="AD79" s="212"/>
      <c r="AE79" s="212"/>
      <c r="AF79" s="212"/>
      <c r="AG79" s="211"/>
      <c r="AH79" s="209"/>
      <c r="AI79" s="210"/>
      <c r="AJ79" s="212"/>
      <c r="AK79" s="212"/>
      <c r="AL79" s="212"/>
      <c r="AM79" s="209"/>
      <c r="AN79" s="210"/>
      <c r="AO79" s="212"/>
      <c r="AP79" s="376"/>
      <c r="AQ79" s="211"/>
      <c r="AR79" s="214"/>
      <c r="AS79" s="212"/>
      <c r="AT79" s="212"/>
      <c r="AU79" s="210"/>
      <c r="AV79" s="453"/>
      <c r="AW79" s="376"/>
      <c r="AX79" s="212"/>
      <c r="AY79" s="212"/>
      <c r="AZ79" s="212"/>
      <c r="BA79" s="213"/>
      <c r="BB79" s="43"/>
      <c r="BC79" s="182">
        <f t="shared" si="6"/>
        <v>0</v>
      </c>
      <c r="BD79" s="64">
        <f t="shared" si="7"/>
        <v>0</v>
      </c>
      <c r="BE79" s="66">
        <f t="shared" si="8"/>
        <v>0</v>
      </c>
      <c r="BF79" s="169">
        <f t="shared" si="5"/>
        <v>0</v>
      </c>
      <c r="BH79" s="35"/>
    </row>
    <row r="80" spans="1:61" ht="12" customHeight="1" thickBot="1">
      <c r="A80" s="154"/>
      <c r="B80" s="37" t="str">
        <f>②国語!B80</f>
        <v>2-35</v>
      </c>
      <c r="C80" s="49">
        <v>0</v>
      </c>
      <c r="D80" s="381"/>
      <c r="E80" s="397"/>
      <c r="F80" s="397"/>
      <c r="G80" s="258"/>
      <c r="H80" s="397"/>
      <c r="I80" s="381"/>
      <c r="J80" s="397"/>
      <c r="K80" s="397"/>
      <c r="L80" s="397"/>
      <c r="M80" s="219"/>
      <c r="N80" s="220"/>
      <c r="O80" s="216"/>
      <c r="P80" s="218"/>
      <c r="Q80" s="218"/>
      <c r="R80" s="217"/>
      <c r="S80" s="216"/>
      <c r="T80" s="216"/>
      <c r="U80" s="218"/>
      <c r="V80" s="218"/>
      <c r="W80" s="217"/>
      <c r="X80" s="218"/>
      <c r="Y80" s="218"/>
      <c r="Z80" s="216"/>
      <c r="AA80" s="218"/>
      <c r="AB80" s="219"/>
      <c r="AC80" s="220"/>
      <c r="AD80" s="218"/>
      <c r="AE80" s="218"/>
      <c r="AF80" s="218"/>
      <c r="AG80" s="217"/>
      <c r="AH80" s="215"/>
      <c r="AI80" s="216"/>
      <c r="AJ80" s="218"/>
      <c r="AK80" s="218"/>
      <c r="AL80" s="218"/>
      <c r="AM80" s="215"/>
      <c r="AN80" s="216"/>
      <c r="AO80" s="218"/>
      <c r="AP80" s="377"/>
      <c r="AQ80" s="217"/>
      <c r="AR80" s="220"/>
      <c r="AS80" s="218"/>
      <c r="AT80" s="218"/>
      <c r="AU80" s="216"/>
      <c r="AV80" s="454"/>
      <c r="AW80" s="377"/>
      <c r="AX80" s="218"/>
      <c r="AY80" s="218"/>
      <c r="AZ80" s="218"/>
      <c r="BA80" s="219"/>
      <c r="BB80" s="102"/>
      <c r="BC80" s="165">
        <f t="shared" si="6"/>
        <v>0</v>
      </c>
      <c r="BD80" s="68">
        <f t="shared" si="7"/>
        <v>0</v>
      </c>
      <c r="BE80" s="69">
        <f t="shared" si="8"/>
        <v>0</v>
      </c>
      <c r="BF80" s="155">
        <f t="shared" si="5"/>
        <v>0</v>
      </c>
      <c r="BH80" s="35"/>
    </row>
    <row r="81" spans="1:61" ht="12" customHeight="1">
      <c r="A81" s="156"/>
      <c r="B81" s="5" t="str">
        <f>②国語!B81</f>
        <v>2-36</v>
      </c>
      <c r="C81" s="30">
        <v>1</v>
      </c>
      <c r="D81" s="382"/>
      <c r="E81" s="398"/>
      <c r="F81" s="398"/>
      <c r="G81" s="259"/>
      <c r="H81" s="398"/>
      <c r="I81" s="382"/>
      <c r="J81" s="398"/>
      <c r="K81" s="398"/>
      <c r="L81" s="398"/>
      <c r="M81" s="225"/>
      <c r="N81" s="226"/>
      <c r="O81" s="222"/>
      <c r="P81" s="224"/>
      <c r="Q81" s="224"/>
      <c r="R81" s="223"/>
      <c r="S81" s="222"/>
      <c r="T81" s="222"/>
      <c r="U81" s="224"/>
      <c r="V81" s="224"/>
      <c r="W81" s="223"/>
      <c r="X81" s="224"/>
      <c r="Y81" s="224"/>
      <c r="Z81" s="222"/>
      <c r="AA81" s="224"/>
      <c r="AB81" s="225"/>
      <c r="AC81" s="226"/>
      <c r="AD81" s="224"/>
      <c r="AE81" s="224"/>
      <c r="AF81" s="224"/>
      <c r="AG81" s="223"/>
      <c r="AH81" s="221"/>
      <c r="AI81" s="222"/>
      <c r="AJ81" s="224"/>
      <c r="AK81" s="224"/>
      <c r="AL81" s="224"/>
      <c r="AM81" s="221"/>
      <c r="AN81" s="222"/>
      <c r="AO81" s="224"/>
      <c r="AP81" s="378"/>
      <c r="AQ81" s="223"/>
      <c r="AR81" s="226"/>
      <c r="AS81" s="224"/>
      <c r="AT81" s="224"/>
      <c r="AU81" s="222"/>
      <c r="AV81" s="455"/>
      <c r="AW81" s="378"/>
      <c r="AX81" s="224"/>
      <c r="AY81" s="224"/>
      <c r="AZ81" s="224"/>
      <c r="BA81" s="225"/>
      <c r="BB81" s="101"/>
      <c r="BC81" s="419">
        <f t="shared" si="6"/>
        <v>0</v>
      </c>
      <c r="BD81" s="420">
        <f t="shared" si="7"/>
        <v>0</v>
      </c>
      <c r="BE81" s="421">
        <f t="shared" si="8"/>
        <v>0</v>
      </c>
      <c r="BF81" s="422">
        <f t="shared" si="5"/>
        <v>0</v>
      </c>
      <c r="BH81" s="35"/>
    </row>
    <row r="82" spans="1:61" ht="12" customHeight="1">
      <c r="A82" s="153"/>
      <c r="B82" s="36" t="str">
        <f>②国語!B82</f>
        <v>2-37</v>
      </c>
      <c r="C82" s="42">
        <v>0</v>
      </c>
      <c r="D82" s="380"/>
      <c r="E82" s="396"/>
      <c r="F82" s="396"/>
      <c r="G82" s="257"/>
      <c r="H82" s="396"/>
      <c r="I82" s="380"/>
      <c r="J82" s="396"/>
      <c r="K82" s="396"/>
      <c r="L82" s="396"/>
      <c r="M82" s="213"/>
      <c r="N82" s="214"/>
      <c r="O82" s="210"/>
      <c r="P82" s="212"/>
      <c r="Q82" s="212"/>
      <c r="R82" s="211"/>
      <c r="S82" s="210"/>
      <c r="T82" s="210"/>
      <c r="U82" s="212"/>
      <c r="V82" s="212"/>
      <c r="W82" s="211"/>
      <c r="X82" s="212"/>
      <c r="Y82" s="212"/>
      <c r="Z82" s="210"/>
      <c r="AA82" s="212"/>
      <c r="AB82" s="213"/>
      <c r="AC82" s="214"/>
      <c r="AD82" s="212"/>
      <c r="AE82" s="212"/>
      <c r="AF82" s="212"/>
      <c r="AG82" s="211"/>
      <c r="AH82" s="209"/>
      <c r="AI82" s="210"/>
      <c r="AJ82" s="212"/>
      <c r="AK82" s="212"/>
      <c r="AL82" s="212"/>
      <c r="AM82" s="209"/>
      <c r="AN82" s="210"/>
      <c r="AO82" s="212"/>
      <c r="AP82" s="376"/>
      <c r="AQ82" s="211"/>
      <c r="AR82" s="214"/>
      <c r="AS82" s="212"/>
      <c r="AT82" s="212"/>
      <c r="AU82" s="210"/>
      <c r="AV82" s="453"/>
      <c r="AW82" s="376"/>
      <c r="AX82" s="212"/>
      <c r="AY82" s="212"/>
      <c r="AZ82" s="212"/>
      <c r="BA82" s="213"/>
      <c r="BB82" s="43"/>
      <c r="BC82" s="182">
        <f t="shared" si="6"/>
        <v>0</v>
      </c>
      <c r="BD82" s="64">
        <f t="shared" si="7"/>
        <v>0</v>
      </c>
      <c r="BE82" s="66">
        <f t="shared" si="8"/>
        <v>0</v>
      </c>
      <c r="BF82" s="169">
        <f t="shared" si="5"/>
        <v>0</v>
      </c>
    </row>
    <row r="83" spans="1:61" ht="12" customHeight="1">
      <c r="A83" s="153"/>
      <c r="B83" s="36" t="str">
        <f>②国語!B83</f>
        <v>2-38</v>
      </c>
      <c r="C83" s="42">
        <v>1</v>
      </c>
      <c r="D83" s="380"/>
      <c r="E83" s="396"/>
      <c r="F83" s="396"/>
      <c r="G83" s="257"/>
      <c r="H83" s="396"/>
      <c r="I83" s="380"/>
      <c r="J83" s="396"/>
      <c r="K83" s="396"/>
      <c r="L83" s="396"/>
      <c r="M83" s="213"/>
      <c r="N83" s="214"/>
      <c r="O83" s="210"/>
      <c r="P83" s="212"/>
      <c r="Q83" s="212"/>
      <c r="R83" s="211"/>
      <c r="S83" s="210"/>
      <c r="T83" s="210"/>
      <c r="U83" s="212"/>
      <c r="V83" s="212"/>
      <c r="W83" s="211"/>
      <c r="X83" s="212"/>
      <c r="Y83" s="212"/>
      <c r="Z83" s="210"/>
      <c r="AA83" s="212"/>
      <c r="AB83" s="213"/>
      <c r="AC83" s="214"/>
      <c r="AD83" s="212"/>
      <c r="AE83" s="212"/>
      <c r="AF83" s="212"/>
      <c r="AG83" s="211"/>
      <c r="AH83" s="209"/>
      <c r="AI83" s="210"/>
      <c r="AJ83" s="212"/>
      <c r="AK83" s="212"/>
      <c r="AL83" s="212"/>
      <c r="AM83" s="209"/>
      <c r="AN83" s="210"/>
      <c r="AO83" s="212"/>
      <c r="AP83" s="376"/>
      <c r="AQ83" s="211"/>
      <c r="AR83" s="214"/>
      <c r="AS83" s="212"/>
      <c r="AT83" s="212"/>
      <c r="AU83" s="210"/>
      <c r="AV83" s="453"/>
      <c r="AW83" s="376"/>
      <c r="AX83" s="212"/>
      <c r="AY83" s="212"/>
      <c r="AZ83" s="212"/>
      <c r="BA83" s="213"/>
      <c r="BB83" s="43"/>
      <c r="BC83" s="182">
        <f t="shared" si="6"/>
        <v>0</v>
      </c>
      <c r="BD83" s="64">
        <f t="shared" si="7"/>
        <v>0</v>
      </c>
      <c r="BE83" s="66">
        <f t="shared" si="8"/>
        <v>0</v>
      </c>
      <c r="BF83" s="169">
        <f t="shared" si="5"/>
        <v>0</v>
      </c>
    </row>
    <row r="84" spans="1:61" ht="12" customHeight="1">
      <c r="A84" s="153"/>
      <c r="B84" s="36" t="str">
        <f>②国語!B84</f>
        <v>2-39</v>
      </c>
      <c r="C84" s="42">
        <v>0</v>
      </c>
      <c r="D84" s="380"/>
      <c r="E84" s="396"/>
      <c r="F84" s="396"/>
      <c r="G84" s="257"/>
      <c r="H84" s="396"/>
      <c r="I84" s="380"/>
      <c r="J84" s="396"/>
      <c r="K84" s="396"/>
      <c r="L84" s="396"/>
      <c r="M84" s="213"/>
      <c r="N84" s="214"/>
      <c r="O84" s="210"/>
      <c r="P84" s="212"/>
      <c r="Q84" s="212"/>
      <c r="R84" s="211"/>
      <c r="S84" s="210"/>
      <c r="T84" s="210"/>
      <c r="U84" s="212"/>
      <c r="V84" s="212"/>
      <c r="W84" s="211"/>
      <c r="X84" s="212"/>
      <c r="Y84" s="212"/>
      <c r="Z84" s="210"/>
      <c r="AA84" s="212"/>
      <c r="AB84" s="213"/>
      <c r="AC84" s="214"/>
      <c r="AD84" s="212"/>
      <c r="AE84" s="212"/>
      <c r="AF84" s="212"/>
      <c r="AG84" s="211"/>
      <c r="AH84" s="209"/>
      <c r="AI84" s="210"/>
      <c r="AJ84" s="212"/>
      <c r="AK84" s="212"/>
      <c r="AL84" s="212"/>
      <c r="AM84" s="209"/>
      <c r="AN84" s="210"/>
      <c r="AO84" s="212"/>
      <c r="AP84" s="376"/>
      <c r="AQ84" s="211"/>
      <c r="AR84" s="214"/>
      <c r="AS84" s="212"/>
      <c r="AT84" s="212"/>
      <c r="AU84" s="210"/>
      <c r="AV84" s="453"/>
      <c r="AW84" s="376"/>
      <c r="AX84" s="212"/>
      <c r="AY84" s="212"/>
      <c r="AZ84" s="212"/>
      <c r="BA84" s="213"/>
      <c r="BB84" s="43"/>
      <c r="BC84" s="182">
        <f t="shared" si="6"/>
        <v>0</v>
      </c>
      <c r="BD84" s="64">
        <f t="shared" si="7"/>
        <v>0</v>
      </c>
      <c r="BE84" s="66">
        <f t="shared" si="8"/>
        <v>0</v>
      </c>
      <c r="BF84" s="169">
        <f t="shared" si="5"/>
        <v>0</v>
      </c>
    </row>
    <row r="85" spans="1:61" ht="12" customHeight="1" thickBot="1">
      <c r="A85" s="157"/>
      <c r="B85" s="6" t="str">
        <f>②国語!B85</f>
        <v>2-40</v>
      </c>
      <c r="C85" s="31">
        <v>1</v>
      </c>
      <c r="D85" s="383"/>
      <c r="E85" s="399"/>
      <c r="F85" s="399"/>
      <c r="G85" s="240"/>
      <c r="H85" s="399"/>
      <c r="I85" s="383"/>
      <c r="J85" s="399"/>
      <c r="K85" s="399"/>
      <c r="L85" s="399"/>
      <c r="M85" s="231"/>
      <c r="N85" s="232"/>
      <c r="O85" s="228"/>
      <c r="P85" s="230"/>
      <c r="Q85" s="230"/>
      <c r="R85" s="229"/>
      <c r="S85" s="228"/>
      <c r="T85" s="228"/>
      <c r="U85" s="230"/>
      <c r="V85" s="230"/>
      <c r="W85" s="229"/>
      <c r="X85" s="230"/>
      <c r="Y85" s="230"/>
      <c r="Z85" s="228"/>
      <c r="AA85" s="230"/>
      <c r="AB85" s="231"/>
      <c r="AC85" s="232"/>
      <c r="AD85" s="230"/>
      <c r="AE85" s="230"/>
      <c r="AF85" s="230"/>
      <c r="AG85" s="229"/>
      <c r="AH85" s="227"/>
      <c r="AI85" s="228"/>
      <c r="AJ85" s="230"/>
      <c r="AK85" s="230"/>
      <c r="AL85" s="230"/>
      <c r="AM85" s="227"/>
      <c r="AN85" s="228"/>
      <c r="AO85" s="230"/>
      <c r="AP85" s="313"/>
      <c r="AQ85" s="229"/>
      <c r="AR85" s="232"/>
      <c r="AS85" s="230"/>
      <c r="AT85" s="230"/>
      <c r="AU85" s="228"/>
      <c r="AV85" s="456"/>
      <c r="AW85" s="313"/>
      <c r="AX85" s="230"/>
      <c r="AY85" s="230"/>
      <c r="AZ85" s="230"/>
      <c r="BA85" s="231"/>
      <c r="BB85" s="32"/>
      <c r="BC85" s="166">
        <f t="shared" si="6"/>
        <v>0</v>
      </c>
      <c r="BD85" s="65">
        <f t="shared" si="7"/>
        <v>0</v>
      </c>
      <c r="BE85" s="67">
        <f t="shared" si="8"/>
        <v>0</v>
      </c>
      <c r="BF85" s="158">
        <f t="shared" si="5"/>
        <v>0</v>
      </c>
    </row>
    <row r="86" spans="1:61" ht="12" customHeight="1">
      <c r="A86" s="151"/>
      <c r="B86" s="89" t="str">
        <f>②国語!B86</f>
        <v>3-01</v>
      </c>
      <c r="C86" s="120">
        <v>0</v>
      </c>
      <c r="D86" s="379"/>
      <c r="E86" s="395"/>
      <c r="F86" s="395"/>
      <c r="G86" s="256"/>
      <c r="H86" s="395"/>
      <c r="I86" s="379"/>
      <c r="J86" s="395"/>
      <c r="K86" s="395"/>
      <c r="L86" s="395"/>
      <c r="M86" s="206"/>
      <c r="N86" s="207"/>
      <c r="O86" s="203"/>
      <c r="P86" s="205"/>
      <c r="Q86" s="205"/>
      <c r="R86" s="204"/>
      <c r="S86" s="203"/>
      <c r="T86" s="203"/>
      <c r="U86" s="205"/>
      <c r="V86" s="205"/>
      <c r="W86" s="204"/>
      <c r="X86" s="205"/>
      <c r="Y86" s="205"/>
      <c r="Z86" s="203"/>
      <c r="AA86" s="205"/>
      <c r="AB86" s="206"/>
      <c r="AC86" s="207"/>
      <c r="AD86" s="205"/>
      <c r="AE86" s="205"/>
      <c r="AF86" s="205"/>
      <c r="AG86" s="204"/>
      <c r="AH86" s="202"/>
      <c r="AI86" s="203"/>
      <c r="AJ86" s="205"/>
      <c r="AK86" s="205"/>
      <c r="AL86" s="205"/>
      <c r="AM86" s="202"/>
      <c r="AN86" s="203"/>
      <c r="AO86" s="205"/>
      <c r="AP86" s="375"/>
      <c r="AQ86" s="204"/>
      <c r="AR86" s="207"/>
      <c r="AS86" s="205"/>
      <c r="AT86" s="205"/>
      <c r="AU86" s="203"/>
      <c r="AV86" s="452"/>
      <c r="AW86" s="375"/>
      <c r="AX86" s="205"/>
      <c r="AY86" s="205"/>
      <c r="AZ86" s="205"/>
      <c r="BA86" s="206"/>
      <c r="BB86" s="101"/>
      <c r="BC86" s="167">
        <f t="shared" si="6"/>
        <v>0</v>
      </c>
      <c r="BD86" s="161">
        <f t="shared" si="7"/>
        <v>0</v>
      </c>
      <c r="BE86" s="162">
        <f t="shared" si="8"/>
        <v>0</v>
      </c>
      <c r="BF86" s="163">
        <f t="shared" si="5"/>
        <v>0</v>
      </c>
      <c r="BH86" s="24"/>
      <c r="BI86" s="24"/>
    </row>
    <row r="87" spans="1:61" ht="12" customHeight="1">
      <c r="A87" s="153"/>
      <c r="B87" s="36" t="str">
        <f>②国語!B87</f>
        <v>3-02</v>
      </c>
      <c r="C87" s="42">
        <v>1</v>
      </c>
      <c r="D87" s="380"/>
      <c r="E87" s="396"/>
      <c r="F87" s="396"/>
      <c r="G87" s="257"/>
      <c r="H87" s="396"/>
      <c r="I87" s="380"/>
      <c r="J87" s="396"/>
      <c r="K87" s="396"/>
      <c r="L87" s="396"/>
      <c r="M87" s="213"/>
      <c r="N87" s="214"/>
      <c r="O87" s="210"/>
      <c r="P87" s="212"/>
      <c r="Q87" s="212"/>
      <c r="R87" s="211"/>
      <c r="S87" s="210"/>
      <c r="T87" s="210"/>
      <c r="U87" s="212"/>
      <c r="V87" s="212"/>
      <c r="W87" s="211"/>
      <c r="X87" s="212"/>
      <c r="Y87" s="212"/>
      <c r="Z87" s="210"/>
      <c r="AA87" s="212"/>
      <c r="AB87" s="213"/>
      <c r="AC87" s="214"/>
      <c r="AD87" s="212"/>
      <c r="AE87" s="212"/>
      <c r="AF87" s="212"/>
      <c r="AG87" s="211"/>
      <c r="AH87" s="209"/>
      <c r="AI87" s="210"/>
      <c r="AJ87" s="212"/>
      <c r="AK87" s="212"/>
      <c r="AL87" s="212"/>
      <c r="AM87" s="209"/>
      <c r="AN87" s="210"/>
      <c r="AO87" s="212"/>
      <c r="AP87" s="376"/>
      <c r="AQ87" s="211"/>
      <c r="AR87" s="214"/>
      <c r="AS87" s="212"/>
      <c r="AT87" s="212"/>
      <c r="AU87" s="210"/>
      <c r="AV87" s="453"/>
      <c r="AW87" s="376"/>
      <c r="AX87" s="212"/>
      <c r="AY87" s="212"/>
      <c r="AZ87" s="212"/>
      <c r="BA87" s="213"/>
      <c r="BB87" s="43"/>
      <c r="BC87" s="182">
        <f t="shared" si="6"/>
        <v>0</v>
      </c>
      <c r="BD87" s="64">
        <f t="shared" si="7"/>
        <v>0</v>
      </c>
      <c r="BE87" s="66">
        <f t="shared" si="8"/>
        <v>0</v>
      </c>
      <c r="BF87" s="169">
        <f t="shared" si="5"/>
        <v>0</v>
      </c>
      <c r="BH87" s="24"/>
      <c r="BI87" s="24"/>
    </row>
    <row r="88" spans="1:61" ht="12" customHeight="1">
      <c r="A88" s="153"/>
      <c r="B88" s="36" t="str">
        <f>②国語!B88</f>
        <v>3-03</v>
      </c>
      <c r="C88" s="42">
        <v>0</v>
      </c>
      <c r="D88" s="380"/>
      <c r="E88" s="396"/>
      <c r="F88" s="396"/>
      <c r="G88" s="257"/>
      <c r="H88" s="396"/>
      <c r="I88" s="380"/>
      <c r="J88" s="396"/>
      <c r="K88" s="396"/>
      <c r="L88" s="396"/>
      <c r="M88" s="213"/>
      <c r="N88" s="214"/>
      <c r="O88" s="210"/>
      <c r="P88" s="212"/>
      <c r="Q88" s="212"/>
      <c r="R88" s="211"/>
      <c r="S88" s="210"/>
      <c r="T88" s="210"/>
      <c r="U88" s="212"/>
      <c r="V88" s="212"/>
      <c r="W88" s="211"/>
      <c r="X88" s="212"/>
      <c r="Y88" s="212"/>
      <c r="Z88" s="210"/>
      <c r="AA88" s="212"/>
      <c r="AB88" s="213"/>
      <c r="AC88" s="214"/>
      <c r="AD88" s="212"/>
      <c r="AE88" s="212"/>
      <c r="AF88" s="212"/>
      <c r="AG88" s="211"/>
      <c r="AH88" s="209"/>
      <c r="AI88" s="210"/>
      <c r="AJ88" s="212"/>
      <c r="AK88" s="212"/>
      <c r="AL88" s="212"/>
      <c r="AM88" s="209"/>
      <c r="AN88" s="210"/>
      <c r="AO88" s="212"/>
      <c r="AP88" s="376"/>
      <c r="AQ88" s="211"/>
      <c r="AR88" s="214"/>
      <c r="AS88" s="212"/>
      <c r="AT88" s="212"/>
      <c r="AU88" s="210"/>
      <c r="AV88" s="453"/>
      <c r="AW88" s="376"/>
      <c r="AX88" s="212"/>
      <c r="AY88" s="212"/>
      <c r="AZ88" s="212"/>
      <c r="BA88" s="213"/>
      <c r="BB88" s="43"/>
      <c r="BC88" s="182">
        <f t="shared" si="6"/>
        <v>0</v>
      </c>
      <c r="BD88" s="64">
        <f t="shared" si="7"/>
        <v>0</v>
      </c>
      <c r="BE88" s="66">
        <f t="shared" si="8"/>
        <v>0</v>
      </c>
      <c r="BF88" s="169">
        <f t="shared" si="5"/>
        <v>0</v>
      </c>
      <c r="BH88" s="24"/>
      <c r="BI88" s="24"/>
    </row>
    <row r="89" spans="1:61" ht="12" customHeight="1">
      <c r="A89" s="153"/>
      <c r="B89" s="36" t="str">
        <f>②国語!B89</f>
        <v>3-04</v>
      </c>
      <c r="C89" s="42">
        <v>1</v>
      </c>
      <c r="D89" s="380"/>
      <c r="E89" s="396"/>
      <c r="F89" s="396"/>
      <c r="G89" s="257"/>
      <c r="H89" s="396"/>
      <c r="I89" s="380"/>
      <c r="J89" s="396"/>
      <c r="K89" s="396"/>
      <c r="L89" s="396"/>
      <c r="M89" s="213"/>
      <c r="N89" s="214"/>
      <c r="O89" s="210"/>
      <c r="P89" s="212"/>
      <c r="Q89" s="212"/>
      <c r="R89" s="211"/>
      <c r="S89" s="210"/>
      <c r="T89" s="210"/>
      <c r="U89" s="212"/>
      <c r="V89" s="212"/>
      <c r="W89" s="211"/>
      <c r="X89" s="212"/>
      <c r="Y89" s="212"/>
      <c r="Z89" s="210"/>
      <c r="AA89" s="212"/>
      <c r="AB89" s="213"/>
      <c r="AC89" s="214"/>
      <c r="AD89" s="212"/>
      <c r="AE89" s="212"/>
      <c r="AF89" s="212"/>
      <c r="AG89" s="211"/>
      <c r="AH89" s="209"/>
      <c r="AI89" s="210"/>
      <c r="AJ89" s="212"/>
      <c r="AK89" s="212"/>
      <c r="AL89" s="212"/>
      <c r="AM89" s="209"/>
      <c r="AN89" s="210"/>
      <c r="AO89" s="212"/>
      <c r="AP89" s="376"/>
      <c r="AQ89" s="211"/>
      <c r="AR89" s="214"/>
      <c r="AS89" s="212"/>
      <c r="AT89" s="212"/>
      <c r="AU89" s="210"/>
      <c r="AV89" s="453"/>
      <c r="AW89" s="376"/>
      <c r="AX89" s="212"/>
      <c r="AY89" s="212"/>
      <c r="AZ89" s="212"/>
      <c r="BA89" s="213"/>
      <c r="BB89" s="43"/>
      <c r="BC89" s="182">
        <f t="shared" si="6"/>
        <v>0</v>
      </c>
      <c r="BD89" s="64">
        <f t="shared" si="7"/>
        <v>0</v>
      </c>
      <c r="BE89" s="66">
        <f t="shared" si="8"/>
        <v>0</v>
      </c>
      <c r="BF89" s="169">
        <f t="shared" si="5"/>
        <v>0</v>
      </c>
      <c r="BH89" s="24"/>
      <c r="BI89" s="24"/>
    </row>
    <row r="90" spans="1:61" ht="12" customHeight="1" thickBot="1">
      <c r="A90" s="154"/>
      <c r="B90" s="37" t="str">
        <f>②国語!B90</f>
        <v>3-05</v>
      </c>
      <c r="C90" s="49">
        <v>0</v>
      </c>
      <c r="D90" s="381"/>
      <c r="E90" s="397"/>
      <c r="F90" s="397"/>
      <c r="G90" s="258"/>
      <c r="H90" s="397"/>
      <c r="I90" s="381"/>
      <c r="J90" s="397"/>
      <c r="K90" s="397"/>
      <c r="L90" s="397"/>
      <c r="M90" s="219"/>
      <c r="N90" s="220"/>
      <c r="O90" s="216"/>
      <c r="P90" s="218"/>
      <c r="Q90" s="218"/>
      <c r="R90" s="217"/>
      <c r="S90" s="216"/>
      <c r="T90" s="216"/>
      <c r="U90" s="218"/>
      <c r="V90" s="218"/>
      <c r="W90" s="217"/>
      <c r="X90" s="218"/>
      <c r="Y90" s="218"/>
      <c r="Z90" s="216"/>
      <c r="AA90" s="218"/>
      <c r="AB90" s="219"/>
      <c r="AC90" s="220"/>
      <c r="AD90" s="218"/>
      <c r="AE90" s="218"/>
      <c r="AF90" s="218"/>
      <c r="AG90" s="217"/>
      <c r="AH90" s="215"/>
      <c r="AI90" s="216"/>
      <c r="AJ90" s="218"/>
      <c r="AK90" s="218"/>
      <c r="AL90" s="218"/>
      <c r="AM90" s="215"/>
      <c r="AN90" s="216"/>
      <c r="AO90" s="218"/>
      <c r="AP90" s="377"/>
      <c r="AQ90" s="217"/>
      <c r="AR90" s="220"/>
      <c r="AS90" s="218"/>
      <c r="AT90" s="218"/>
      <c r="AU90" s="216"/>
      <c r="AV90" s="454"/>
      <c r="AW90" s="377"/>
      <c r="AX90" s="218"/>
      <c r="AY90" s="218"/>
      <c r="AZ90" s="218"/>
      <c r="BA90" s="219"/>
      <c r="BB90" s="102"/>
      <c r="BC90" s="165">
        <f t="shared" si="6"/>
        <v>0</v>
      </c>
      <c r="BD90" s="68">
        <f t="shared" si="7"/>
        <v>0</v>
      </c>
      <c r="BE90" s="69">
        <f t="shared" si="8"/>
        <v>0</v>
      </c>
      <c r="BF90" s="155">
        <f t="shared" si="5"/>
        <v>0</v>
      </c>
      <c r="BH90" s="24"/>
      <c r="BI90" s="24"/>
    </row>
    <row r="91" spans="1:61" ht="12" customHeight="1">
      <c r="A91" s="156"/>
      <c r="B91" s="5" t="str">
        <f>②国語!B91</f>
        <v>3-06</v>
      </c>
      <c r="C91" s="30">
        <v>1</v>
      </c>
      <c r="D91" s="382"/>
      <c r="E91" s="398"/>
      <c r="F91" s="398"/>
      <c r="G91" s="259"/>
      <c r="H91" s="398"/>
      <c r="I91" s="382"/>
      <c r="J91" s="398"/>
      <c r="K91" s="398"/>
      <c r="L91" s="398"/>
      <c r="M91" s="225"/>
      <c r="N91" s="226"/>
      <c r="O91" s="222"/>
      <c r="P91" s="224"/>
      <c r="Q91" s="224"/>
      <c r="R91" s="223"/>
      <c r="S91" s="222"/>
      <c r="T91" s="222"/>
      <c r="U91" s="224"/>
      <c r="V91" s="224"/>
      <c r="W91" s="223"/>
      <c r="X91" s="224"/>
      <c r="Y91" s="224"/>
      <c r="Z91" s="222"/>
      <c r="AA91" s="224"/>
      <c r="AB91" s="225"/>
      <c r="AC91" s="226"/>
      <c r="AD91" s="224"/>
      <c r="AE91" s="224"/>
      <c r="AF91" s="224"/>
      <c r="AG91" s="223"/>
      <c r="AH91" s="221"/>
      <c r="AI91" s="222"/>
      <c r="AJ91" s="224"/>
      <c r="AK91" s="224"/>
      <c r="AL91" s="224"/>
      <c r="AM91" s="221"/>
      <c r="AN91" s="222"/>
      <c r="AO91" s="224"/>
      <c r="AP91" s="378"/>
      <c r="AQ91" s="223"/>
      <c r="AR91" s="226"/>
      <c r="AS91" s="224"/>
      <c r="AT91" s="224"/>
      <c r="AU91" s="222"/>
      <c r="AV91" s="455"/>
      <c r="AW91" s="378"/>
      <c r="AX91" s="224"/>
      <c r="AY91" s="224"/>
      <c r="AZ91" s="224"/>
      <c r="BA91" s="225"/>
      <c r="BB91" s="101"/>
      <c r="BC91" s="419">
        <f t="shared" si="6"/>
        <v>0</v>
      </c>
      <c r="BD91" s="420">
        <f t="shared" si="7"/>
        <v>0</v>
      </c>
      <c r="BE91" s="421">
        <f t="shared" si="8"/>
        <v>0</v>
      </c>
      <c r="BF91" s="422">
        <f t="shared" ref="BF91:BF154" si="9">SUM(BD91:BE91)</f>
        <v>0</v>
      </c>
      <c r="BH91" s="24"/>
      <c r="BI91" s="24"/>
    </row>
    <row r="92" spans="1:61" ht="12" customHeight="1">
      <c r="A92" s="153"/>
      <c r="B92" s="36" t="str">
        <f>②国語!B92</f>
        <v>3-07</v>
      </c>
      <c r="C92" s="42">
        <v>0</v>
      </c>
      <c r="D92" s="380"/>
      <c r="E92" s="396"/>
      <c r="F92" s="396"/>
      <c r="G92" s="257"/>
      <c r="H92" s="396"/>
      <c r="I92" s="380"/>
      <c r="J92" s="396"/>
      <c r="K92" s="396"/>
      <c r="L92" s="396"/>
      <c r="M92" s="213"/>
      <c r="N92" s="214"/>
      <c r="O92" s="210"/>
      <c r="P92" s="212"/>
      <c r="Q92" s="212"/>
      <c r="R92" s="211"/>
      <c r="S92" s="210"/>
      <c r="T92" s="210"/>
      <c r="U92" s="212"/>
      <c r="V92" s="212"/>
      <c r="W92" s="211"/>
      <c r="X92" s="212"/>
      <c r="Y92" s="212"/>
      <c r="Z92" s="210"/>
      <c r="AA92" s="212"/>
      <c r="AB92" s="213"/>
      <c r="AC92" s="214"/>
      <c r="AD92" s="212"/>
      <c r="AE92" s="212"/>
      <c r="AF92" s="212"/>
      <c r="AG92" s="211"/>
      <c r="AH92" s="209"/>
      <c r="AI92" s="210"/>
      <c r="AJ92" s="212"/>
      <c r="AK92" s="212"/>
      <c r="AL92" s="212"/>
      <c r="AM92" s="209"/>
      <c r="AN92" s="210"/>
      <c r="AO92" s="212"/>
      <c r="AP92" s="376"/>
      <c r="AQ92" s="211"/>
      <c r="AR92" s="214"/>
      <c r="AS92" s="212"/>
      <c r="AT92" s="212"/>
      <c r="AU92" s="210"/>
      <c r="AV92" s="453"/>
      <c r="AW92" s="376"/>
      <c r="AX92" s="212"/>
      <c r="AY92" s="212"/>
      <c r="AZ92" s="212"/>
      <c r="BA92" s="213"/>
      <c r="BB92" s="43"/>
      <c r="BC92" s="182">
        <f t="shared" si="6"/>
        <v>0</v>
      </c>
      <c r="BD92" s="64">
        <f t="shared" si="7"/>
        <v>0</v>
      </c>
      <c r="BE92" s="66">
        <f t="shared" si="8"/>
        <v>0</v>
      </c>
      <c r="BF92" s="169">
        <f t="shared" si="9"/>
        <v>0</v>
      </c>
      <c r="BH92" s="24"/>
      <c r="BI92" s="24"/>
    </row>
    <row r="93" spans="1:61" ht="12" customHeight="1">
      <c r="A93" s="153"/>
      <c r="B93" s="36" t="str">
        <f>②国語!B93</f>
        <v>3-08</v>
      </c>
      <c r="C93" s="42">
        <v>1</v>
      </c>
      <c r="D93" s="380"/>
      <c r="E93" s="396"/>
      <c r="F93" s="396"/>
      <c r="G93" s="257"/>
      <c r="H93" s="396"/>
      <c r="I93" s="380"/>
      <c r="J93" s="396"/>
      <c r="K93" s="396"/>
      <c r="L93" s="396"/>
      <c r="M93" s="213"/>
      <c r="N93" s="214"/>
      <c r="O93" s="210"/>
      <c r="P93" s="212"/>
      <c r="Q93" s="212"/>
      <c r="R93" s="211"/>
      <c r="S93" s="210"/>
      <c r="T93" s="210"/>
      <c r="U93" s="212"/>
      <c r="V93" s="212"/>
      <c r="W93" s="211"/>
      <c r="X93" s="212"/>
      <c r="Y93" s="212"/>
      <c r="Z93" s="210"/>
      <c r="AA93" s="212"/>
      <c r="AB93" s="213"/>
      <c r="AC93" s="214"/>
      <c r="AD93" s="212"/>
      <c r="AE93" s="212"/>
      <c r="AF93" s="212"/>
      <c r="AG93" s="211"/>
      <c r="AH93" s="209"/>
      <c r="AI93" s="210"/>
      <c r="AJ93" s="212"/>
      <c r="AK93" s="212"/>
      <c r="AL93" s="212"/>
      <c r="AM93" s="209"/>
      <c r="AN93" s="210"/>
      <c r="AO93" s="212"/>
      <c r="AP93" s="376"/>
      <c r="AQ93" s="211"/>
      <c r="AR93" s="214"/>
      <c r="AS93" s="212"/>
      <c r="AT93" s="212"/>
      <c r="AU93" s="210"/>
      <c r="AV93" s="453"/>
      <c r="AW93" s="376"/>
      <c r="AX93" s="212"/>
      <c r="AY93" s="212"/>
      <c r="AZ93" s="212"/>
      <c r="BA93" s="213"/>
      <c r="BB93" s="43"/>
      <c r="BC93" s="182">
        <f t="shared" si="6"/>
        <v>0</v>
      </c>
      <c r="BD93" s="64">
        <f t="shared" si="7"/>
        <v>0</v>
      </c>
      <c r="BE93" s="66">
        <f t="shared" si="8"/>
        <v>0</v>
      </c>
      <c r="BF93" s="169">
        <f t="shared" si="9"/>
        <v>0</v>
      </c>
      <c r="BH93" s="24"/>
      <c r="BI93" s="24"/>
    </row>
    <row r="94" spans="1:61" ht="12" customHeight="1">
      <c r="A94" s="153"/>
      <c r="B94" s="36" t="str">
        <f>②国語!B94</f>
        <v>3-09</v>
      </c>
      <c r="C94" s="42">
        <v>0</v>
      </c>
      <c r="D94" s="380"/>
      <c r="E94" s="396"/>
      <c r="F94" s="396"/>
      <c r="G94" s="257"/>
      <c r="H94" s="396"/>
      <c r="I94" s="380"/>
      <c r="J94" s="396"/>
      <c r="K94" s="396"/>
      <c r="L94" s="396"/>
      <c r="M94" s="213"/>
      <c r="N94" s="214"/>
      <c r="O94" s="210"/>
      <c r="P94" s="212"/>
      <c r="Q94" s="212"/>
      <c r="R94" s="211"/>
      <c r="S94" s="210"/>
      <c r="T94" s="210"/>
      <c r="U94" s="212"/>
      <c r="V94" s="212"/>
      <c r="W94" s="211"/>
      <c r="X94" s="212"/>
      <c r="Y94" s="212"/>
      <c r="Z94" s="210"/>
      <c r="AA94" s="212"/>
      <c r="AB94" s="213"/>
      <c r="AC94" s="214"/>
      <c r="AD94" s="212"/>
      <c r="AE94" s="212"/>
      <c r="AF94" s="212"/>
      <c r="AG94" s="211"/>
      <c r="AH94" s="209"/>
      <c r="AI94" s="210"/>
      <c r="AJ94" s="212"/>
      <c r="AK94" s="212"/>
      <c r="AL94" s="212"/>
      <c r="AM94" s="209"/>
      <c r="AN94" s="210"/>
      <c r="AO94" s="212"/>
      <c r="AP94" s="376"/>
      <c r="AQ94" s="211"/>
      <c r="AR94" s="214"/>
      <c r="AS94" s="212"/>
      <c r="AT94" s="212"/>
      <c r="AU94" s="210"/>
      <c r="AV94" s="453"/>
      <c r="AW94" s="376"/>
      <c r="AX94" s="212"/>
      <c r="AY94" s="212"/>
      <c r="AZ94" s="212"/>
      <c r="BA94" s="213"/>
      <c r="BB94" s="43"/>
      <c r="BC94" s="182">
        <f t="shared" si="6"/>
        <v>0</v>
      </c>
      <c r="BD94" s="64">
        <f t="shared" si="7"/>
        <v>0</v>
      </c>
      <c r="BE94" s="66">
        <f t="shared" si="8"/>
        <v>0</v>
      </c>
      <c r="BF94" s="169">
        <f t="shared" si="9"/>
        <v>0</v>
      </c>
      <c r="BH94" s="24"/>
      <c r="BI94" s="24"/>
    </row>
    <row r="95" spans="1:61" ht="12" customHeight="1" thickBot="1">
      <c r="A95" s="157"/>
      <c r="B95" s="6" t="str">
        <f>②国語!B95</f>
        <v>3-10</v>
      </c>
      <c r="C95" s="31">
        <v>1</v>
      </c>
      <c r="D95" s="383"/>
      <c r="E95" s="399"/>
      <c r="F95" s="399"/>
      <c r="G95" s="240"/>
      <c r="H95" s="399"/>
      <c r="I95" s="383"/>
      <c r="J95" s="399"/>
      <c r="K95" s="399"/>
      <c r="L95" s="399"/>
      <c r="M95" s="231"/>
      <c r="N95" s="232"/>
      <c r="O95" s="228"/>
      <c r="P95" s="230"/>
      <c r="Q95" s="230"/>
      <c r="R95" s="229"/>
      <c r="S95" s="228"/>
      <c r="T95" s="228"/>
      <c r="U95" s="230"/>
      <c r="V95" s="230"/>
      <c r="W95" s="229"/>
      <c r="X95" s="230"/>
      <c r="Y95" s="230"/>
      <c r="Z95" s="228"/>
      <c r="AA95" s="230"/>
      <c r="AB95" s="231"/>
      <c r="AC95" s="232"/>
      <c r="AD95" s="230"/>
      <c r="AE95" s="230"/>
      <c r="AF95" s="230"/>
      <c r="AG95" s="229"/>
      <c r="AH95" s="227"/>
      <c r="AI95" s="228"/>
      <c r="AJ95" s="230"/>
      <c r="AK95" s="230"/>
      <c r="AL95" s="230"/>
      <c r="AM95" s="227"/>
      <c r="AN95" s="228"/>
      <c r="AO95" s="230"/>
      <c r="AP95" s="313"/>
      <c r="AQ95" s="229"/>
      <c r="AR95" s="232"/>
      <c r="AS95" s="230"/>
      <c r="AT95" s="230"/>
      <c r="AU95" s="228"/>
      <c r="AV95" s="456"/>
      <c r="AW95" s="313"/>
      <c r="AX95" s="230"/>
      <c r="AY95" s="230"/>
      <c r="AZ95" s="230"/>
      <c r="BA95" s="231"/>
      <c r="BB95" s="32"/>
      <c r="BC95" s="166">
        <f t="shared" si="6"/>
        <v>0</v>
      </c>
      <c r="BD95" s="65">
        <f t="shared" si="7"/>
        <v>0</v>
      </c>
      <c r="BE95" s="67">
        <f t="shared" si="8"/>
        <v>0</v>
      </c>
      <c r="BF95" s="158">
        <f t="shared" si="9"/>
        <v>0</v>
      </c>
      <c r="BH95" s="24"/>
      <c r="BI95" s="24"/>
    </row>
    <row r="96" spans="1:61" ht="12" customHeight="1">
      <c r="A96" s="159"/>
      <c r="B96" s="4" t="str">
        <f>②国語!B96</f>
        <v>3-11</v>
      </c>
      <c r="C96" s="28">
        <v>0</v>
      </c>
      <c r="D96" s="379"/>
      <c r="E96" s="395"/>
      <c r="F96" s="395"/>
      <c r="G96" s="256"/>
      <c r="H96" s="395"/>
      <c r="I96" s="379"/>
      <c r="J96" s="395"/>
      <c r="K96" s="395"/>
      <c r="L96" s="395"/>
      <c r="M96" s="206"/>
      <c r="N96" s="207"/>
      <c r="O96" s="203"/>
      <c r="P96" s="205"/>
      <c r="Q96" s="205"/>
      <c r="R96" s="204"/>
      <c r="S96" s="203"/>
      <c r="T96" s="203"/>
      <c r="U96" s="205"/>
      <c r="V96" s="205"/>
      <c r="W96" s="204"/>
      <c r="X96" s="205"/>
      <c r="Y96" s="205"/>
      <c r="Z96" s="203"/>
      <c r="AA96" s="205"/>
      <c r="AB96" s="206"/>
      <c r="AC96" s="207"/>
      <c r="AD96" s="205"/>
      <c r="AE96" s="205"/>
      <c r="AF96" s="205"/>
      <c r="AG96" s="204"/>
      <c r="AH96" s="202"/>
      <c r="AI96" s="203"/>
      <c r="AJ96" s="205"/>
      <c r="AK96" s="205"/>
      <c r="AL96" s="205"/>
      <c r="AM96" s="202"/>
      <c r="AN96" s="203"/>
      <c r="AO96" s="205"/>
      <c r="AP96" s="375"/>
      <c r="AQ96" s="204"/>
      <c r="AR96" s="207"/>
      <c r="AS96" s="205"/>
      <c r="AT96" s="205"/>
      <c r="AU96" s="203"/>
      <c r="AV96" s="452"/>
      <c r="AW96" s="375"/>
      <c r="AX96" s="205"/>
      <c r="AY96" s="205"/>
      <c r="AZ96" s="205"/>
      <c r="BA96" s="206"/>
      <c r="BB96" s="29"/>
      <c r="BC96" s="167">
        <f t="shared" si="6"/>
        <v>0</v>
      </c>
      <c r="BD96" s="161">
        <f t="shared" si="7"/>
        <v>0</v>
      </c>
      <c r="BE96" s="162">
        <f t="shared" si="8"/>
        <v>0</v>
      </c>
      <c r="BF96" s="163">
        <f t="shared" si="9"/>
        <v>0</v>
      </c>
      <c r="BH96" s="24"/>
      <c r="BI96" s="24"/>
    </row>
    <row r="97" spans="1:61" ht="12" customHeight="1">
      <c r="A97" s="153"/>
      <c r="B97" s="36" t="str">
        <f>②国語!B97</f>
        <v>3-12</v>
      </c>
      <c r="C97" s="42">
        <v>1</v>
      </c>
      <c r="D97" s="380"/>
      <c r="E97" s="396"/>
      <c r="F97" s="396"/>
      <c r="G97" s="257"/>
      <c r="H97" s="396"/>
      <c r="I97" s="380"/>
      <c r="J97" s="396"/>
      <c r="K97" s="396"/>
      <c r="L97" s="396"/>
      <c r="M97" s="213"/>
      <c r="N97" s="214"/>
      <c r="O97" s="210"/>
      <c r="P97" s="212"/>
      <c r="Q97" s="212"/>
      <c r="R97" s="211"/>
      <c r="S97" s="210"/>
      <c r="T97" s="210"/>
      <c r="U97" s="212"/>
      <c r="V97" s="212"/>
      <c r="W97" s="211"/>
      <c r="X97" s="212"/>
      <c r="Y97" s="212"/>
      <c r="Z97" s="210"/>
      <c r="AA97" s="212"/>
      <c r="AB97" s="213"/>
      <c r="AC97" s="214"/>
      <c r="AD97" s="212"/>
      <c r="AE97" s="212"/>
      <c r="AF97" s="212"/>
      <c r="AG97" s="211"/>
      <c r="AH97" s="209"/>
      <c r="AI97" s="210"/>
      <c r="AJ97" s="212"/>
      <c r="AK97" s="212"/>
      <c r="AL97" s="212"/>
      <c r="AM97" s="209"/>
      <c r="AN97" s="210"/>
      <c r="AO97" s="212"/>
      <c r="AP97" s="376"/>
      <c r="AQ97" s="211"/>
      <c r="AR97" s="214"/>
      <c r="AS97" s="212"/>
      <c r="AT97" s="212"/>
      <c r="AU97" s="210"/>
      <c r="AV97" s="453"/>
      <c r="AW97" s="376"/>
      <c r="AX97" s="212"/>
      <c r="AY97" s="212"/>
      <c r="AZ97" s="212"/>
      <c r="BA97" s="213"/>
      <c r="BB97" s="43"/>
      <c r="BC97" s="182">
        <f t="shared" si="6"/>
        <v>0</v>
      </c>
      <c r="BD97" s="64">
        <f t="shared" si="7"/>
        <v>0</v>
      </c>
      <c r="BE97" s="66">
        <f t="shared" si="8"/>
        <v>0</v>
      </c>
      <c r="BF97" s="169">
        <f t="shared" si="9"/>
        <v>0</v>
      </c>
      <c r="BH97" s="24"/>
      <c r="BI97" s="24"/>
    </row>
    <row r="98" spans="1:61" ht="12" customHeight="1">
      <c r="A98" s="153"/>
      <c r="B98" s="36" t="str">
        <f>②国語!B98</f>
        <v>3-13</v>
      </c>
      <c r="C98" s="42">
        <v>0</v>
      </c>
      <c r="D98" s="380"/>
      <c r="E98" s="396"/>
      <c r="F98" s="396"/>
      <c r="G98" s="257"/>
      <c r="H98" s="396"/>
      <c r="I98" s="380"/>
      <c r="J98" s="396"/>
      <c r="K98" s="396"/>
      <c r="L98" s="396"/>
      <c r="M98" s="213"/>
      <c r="N98" s="214"/>
      <c r="O98" s="210"/>
      <c r="P98" s="212"/>
      <c r="Q98" s="212"/>
      <c r="R98" s="211"/>
      <c r="S98" s="210"/>
      <c r="T98" s="210"/>
      <c r="U98" s="212"/>
      <c r="V98" s="212"/>
      <c r="W98" s="211"/>
      <c r="X98" s="212"/>
      <c r="Y98" s="212"/>
      <c r="Z98" s="210"/>
      <c r="AA98" s="212"/>
      <c r="AB98" s="213"/>
      <c r="AC98" s="214"/>
      <c r="AD98" s="212"/>
      <c r="AE98" s="212"/>
      <c r="AF98" s="212"/>
      <c r="AG98" s="211"/>
      <c r="AH98" s="209"/>
      <c r="AI98" s="210"/>
      <c r="AJ98" s="212"/>
      <c r="AK98" s="212"/>
      <c r="AL98" s="212"/>
      <c r="AM98" s="209"/>
      <c r="AN98" s="210"/>
      <c r="AO98" s="212"/>
      <c r="AP98" s="376"/>
      <c r="AQ98" s="211"/>
      <c r="AR98" s="214"/>
      <c r="AS98" s="212"/>
      <c r="AT98" s="212"/>
      <c r="AU98" s="210"/>
      <c r="AV98" s="453"/>
      <c r="AW98" s="376"/>
      <c r="AX98" s="212"/>
      <c r="AY98" s="212"/>
      <c r="AZ98" s="212"/>
      <c r="BA98" s="213"/>
      <c r="BB98" s="43"/>
      <c r="BC98" s="182">
        <f t="shared" si="6"/>
        <v>0</v>
      </c>
      <c r="BD98" s="64">
        <f t="shared" si="7"/>
        <v>0</v>
      </c>
      <c r="BE98" s="66">
        <f t="shared" si="8"/>
        <v>0</v>
      </c>
      <c r="BF98" s="169">
        <f t="shared" si="9"/>
        <v>0</v>
      </c>
      <c r="BH98" s="24"/>
      <c r="BI98" s="24"/>
    </row>
    <row r="99" spans="1:61" ht="12" customHeight="1">
      <c r="A99" s="153"/>
      <c r="B99" s="36" t="str">
        <f>②国語!B99</f>
        <v>3-14</v>
      </c>
      <c r="C99" s="42">
        <v>1</v>
      </c>
      <c r="D99" s="380"/>
      <c r="E99" s="396"/>
      <c r="F99" s="396"/>
      <c r="G99" s="257"/>
      <c r="H99" s="396"/>
      <c r="I99" s="380"/>
      <c r="J99" s="396"/>
      <c r="K99" s="396"/>
      <c r="L99" s="396"/>
      <c r="M99" s="213"/>
      <c r="N99" s="214"/>
      <c r="O99" s="210"/>
      <c r="P99" s="212"/>
      <c r="Q99" s="212"/>
      <c r="R99" s="211"/>
      <c r="S99" s="210"/>
      <c r="T99" s="210"/>
      <c r="U99" s="212"/>
      <c r="V99" s="212"/>
      <c r="W99" s="211"/>
      <c r="X99" s="212"/>
      <c r="Y99" s="212"/>
      <c r="Z99" s="210"/>
      <c r="AA99" s="212"/>
      <c r="AB99" s="213"/>
      <c r="AC99" s="214"/>
      <c r="AD99" s="212"/>
      <c r="AE99" s="212"/>
      <c r="AF99" s="212"/>
      <c r="AG99" s="211"/>
      <c r="AH99" s="209"/>
      <c r="AI99" s="210"/>
      <c r="AJ99" s="212"/>
      <c r="AK99" s="212"/>
      <c r="AL99" s="212"/>
      <c r="AM99" s="209"/>
      <c r="AN99" s="210"/>
      <c r="AO99" s="212"/>
      <c r="AP99" s="376"/>
      <c r="AQ99" s="211"/>
      <c r="AR99" s="214"/>
      <c r="AS99" s="212"/>
      <c r="AT99" s="212"/>
      <c r="AU99" s="210"/>
      <c r="AV99" s="453"/>
      <c r="AW99" s="376"/>
      <c r="AX99" s="212"/>
      <c r="AY99" s="212"/>
      <c r="AZ99" s="212"/>
      <c r="BA99" s="213"/>
      <c r="BB99" s="43"/>
      <c r="BC99" s="182">
        <f t="shared" si="6"/>
        <v>0</v>
      </c>
      <c r="BD99" s="64">
        <f t="shared" si="7"/>
        <v>0</v>
      </c>
      <c r="BE99" s="66">
        <f t="shared" si="8"/>
        <v>0</v>
      </c>
      <c r="BF99" s="169">
        <f t="shared" si="9"/>
        <v>0</v>
      </c>
      <c r="BH99" s="24"/>
      <c r="BI99" s="24"/>
    </row>
    <row r="100" spans="1:61" ht="12" customHeight="1" thickBot="1">
      <c r="A100" s="154"/>
      <c r="B100" s="37" t="str">
        <f>②国語!B100</f>
        <v>3-15</v>
      </c>
      <c r="C100" s="49">
        <v>0</v>
      </c>
      <c r="D100" s="381"/>
      <c r="E100" s="397"/>
      <c r="F100" s="397"/>
      <c r="G100" s="258"/>
      <c r="H100" s="397"/>
      <c r="I100" s="381"/>
      <c r="J100" s="397"/>
      <c r="K100" s="397"/>
      <c r="L100" s="397"/>
      <c r="M100" s="219"/>
      <c r="N100" s="220"/>
      <c r="O100" s="216"/>
      <c r="P100" s="218"/>
      <c r="Q100" s="218"/>
      <c r="R100" s="217"/>
      <c r="S100" s="216"/>
      <c r="T100" s="216"/>
      <c r="U100" s="218"/>
      <c r="V100" s="218"/>
      <c r="W100" s="217"/>
      <c r="X100" s="218"/>
      <c r="Y100" s="218"/>
      <c r="Z100" s="216"/>
      <c r="AA100" s="218"/>
      <c r="AB100" s="219"/>
      <c r="AC100" s="220"/>
      <c r="AD100" s="218"/>
      <c r="AE100" s="218"/>
      <c r="AF100" s="218"/>
      <c r="AG100" s="217"/>
      <c r="AH100" s="215"/>
      <c r="AI100" s="216"/>
      <c r="AJ100" s="218"/>
      <c r="AK100" s="218"/>
      <c r="AL100" s="218"/>
      <c r="AM100" s="215"/>
      <c r="AN100" s="216"/>
      <c r="AO100" s="218"/>
      <c r="AP100" s="377"/>
      <c r="AQ100" s="217"/>
      <c r="AR100" s="220"/>
      <c r="AS100" s="218"/>
      <c r="AT100" s="218"/>
      <c r="AU100" s="216"/>
      <c r="AV100" s="454"/>
      <c r="AW100" s="377"/>
      <c r="AX100" s="218"/>
      <c r="AY100" s="218"/>
      <c r="AZ100" s="218"/>
      <c r="BA100" s="219"/>
      <c r="BB100" s="102"/>
      <c r="BC100" s="165">
        <f t="shared" si="6"/>
        <v>0</v>
      </c>
      <c r="BD100" s="68">
        <f t="shared" si="7"/>
        <v>0</v>
      </c>
      <c r="BE100" s="69">
        <f t="shared" si="8"/>
        <v>0</v>
      </c>
      <c r="BF100" s="155">
        <f t="shared" si="9"/>
        <v>0</v>
      </c>
      <c r="BH100" s="24"/>
      <c r="BI100" s="24"/>
    </row>
    <row r="101" spans="1:61" ht="12" customHeight="1">
      <c r="A101" s="156"/>
      <c r="B101" s="5" t="str">
        <f>②国語!B101</f>
        <v>3-16</v>
      </c>
      <c r="C101" s="30">
        <v>1</v>
      </c>
      <c r="D101" s="382"/>
      <c r="E101" s="398"/>
      <c r="F101" s="398"/>
      <c r="G101" s="259"/>
      <c r="H101" s="398"/>
      <c r="I101" s="382"/>
      <c r="J101" s="398"/>
      <c r="K101" s="398"/>
      <c r="L101" s="398"/>
      <c r="M101" s="225"/>
      <c r="N101" s="226"/>
      <c r="O101" s="222"/>
      <c r="P101" s="224"/>
      <c r="Q101" s="224"/>
      <c r="R101" s="223"/>
      <c r="S101" s="222"/>
      <c r="T101" s="222"/>
      <c r="U101" s="224"/>
      <c r="V101" s="224"/>
      <c r="W101" s="223"/>
      <c r="X101" s="224"/>
      <c r="Y101" s="224"/>
      <c r="Z101" s="222"/>
      <c r="AA101" s="224"/>
      <c r="AB101" s="225"/>
      <c r="AC101" s="226"/>
      <c r="AD101" s="224"/>
      <c r="AE101" s="224"/>
      <c r="AF101" s="224"/>
      <c r="AG101" s="223"/>
      <c r="AH101" s="221"/>
      <c r="AI101" s="222"/>
      <c r="AJ101" s="224"/>
      <c r="AK101" s="224"/>
      <c r="AL101" s="224"/>
      <c r="AM101" s="221"/>
      <c r="AN101" s="222"/>
      <c r="AO101" s="224"/>
      <c r="AP101" s="378"/>
      <c r="AQ101" s="223"/>
      <c r="AR101" s="226"/>
      <c r="AS101" s="224"/>
      <c r="AT101" s="224"/>
      <c r="AU101" s="222"/>
      <c r="AV101" s="455"/>
      <c r="AW101" s="378"/>
      <c r="AX101" s="224"/>
      <c r="AY101" s="224"/>
      <c r="AZ101" s="224"/>
      <c r="BA101" s="225"/>
      <c r="BB101" s="101"/>
      <c r="BC101" s="419">
        <f t="shared" si="6"/>
        <v>0</v>
      </c>
      <c r="BD101" s="420">
        <f t="shared" si="7"/>
        <v>0</v>
      </c>
      <c r="BE101" s="421">
        <f t="shared" si="8"/>
        <v>0</v>
      </c>
      <c r="BF101" s="422">
        <f t="shared" si="9"/>
        <v>0</v>
      </c>
      <c r="BH101" s="24"/>
      <c r="BI101" s="24"/>
    </row>
    <row r="102" spans="1:61" ht="12" customHeight="1">
      <c r="A102" s="153"/>
      <c r="B102" s="36" t="str">
        <f>②国語!B102</f>
        <v>3-17</v>
      </c>
      <c r="C102" s="42">
        <v>0</v>
      </c>
      <c r="D102" s="380"/>
      <c r="E102" s="396"/>
      <c r="F102" s="396"/>
      <c r="G102" s="257"/>
      <c r="H102" s="396"/>
      <c r="I102" s="380"/>
      <c r="J102" s="396"/>
      <c r="K102" s="396"/>
      <c r="L102" s="396"/>
      <c r="M102" s="213"/>
      <c r="N102" s="214"/>
      <c r="O102" s="210"/>
      <c r="P102" s="212"/>
      <c r="Q102" s="212"/>
      <c r="R102" s="211"/>
      <c r="S102" s="210"/>
      <c r="T102" s="210"/>
      <c r="U102" s="212"/>
      <c r="V102" s="212"/>
      <c r="W102" s="211"/>
      <c r="X102" s="212"/>
      <c r="Y102" s="212"/>
      <c r="Z102" s="210"/>
      <c r="AA102" s="212"/>
      <c r="AB102" s="213"/>
      <c r="AC102" s="214"/>
      <c r="AD102" s="212"/>
      <c r="AE102" s="212"/>
      <c r="AF102" s="212"/>
      <c r="AG102" s="211"/>
      <c r="AH102" s="209"/>
      <c r="AI102" s="210"/>
      <c r="AJ102" s="212"/>
      <c r="AK102" s="212"/>
      <c r="AL102" s="212"/>
      <c r="AM102" s="209"/>
      <c r="AN102" s="210"/>
      <c r="AO102" s="212"/>
      <c r="AP102" s="376"/>
      <c r="AQ102" s="211"/>
      <c r="AR102" s="214"/>
      <c r="AS102" s="212"/>
      <c r="AT102" s="212"/>
      <c r="AU102" s="210"/>
      <c r="AV102" s="453"/>
      <c r="AW102" s="376"/>
      <c r="AX102" s="212"/>
      <c r="AY102" s="212"/>
      <c r="AZ102" s="212"/>
      <c r="BA102" s="213"/>
      <c r="BB102" s="43"/>
      <c r="BC102" s="182">
        <f t="shared" si="6"/>
        <v>0</v>
      </c>
      <c r="BD102" s="64">
        <f t="shared" si="7"/>
        <v>0</v>
      </c>
      <c r="BE102" s="66">
        <f t="shared" si="8"/>
        <v>0</v>
      </c>
      <c r="BF102" s="169">
        <f t="shared" si="9"/>
        <v>0</v>
      </c>
      <c r="BH102" s="24"/>
      <c r="BI102" s="24"/>
    </row>
    <row r="103" spans="1:61" ht="12" customHeight="1">
      <c r="A103" s="153"/>
      <c r="B103" s="36" t="str">
        <f>②国語!B103</f>
        <v>3-18</v>
      </c>
      <c r="C103" s="42">
        <v>1</v>
      </c>
      <c r="D103" s="380"/>
      <c r="E103" s="396"/>
      <c r="F103" s="396"/>
      <c r="G103" s="257"/>
      <c r="H103" s="396"/>
      <c r="I103" s="380"/>
      <c r="J103" s="396"/>
      <c r="K103" s="396"/>
      <c r="L103" s="396"/>
      <c r="M103" s="213"/>
      <c r="N103" s="214"/>
      <c r="O103" s="210"/>
      <c r="P103" s="212"/>
      <c r="Q103" s="212"/>
      <c r="R103" s="211"/>
      <c r="S103" s="210"/>
      <c r="T103" s="210"/>
      <c r="U103" s="212"/>
      <c r="V103" s="212"/>
      <c r="W103" s="211"/>
      <c r="X103" s="212"/>
      <c r="Y103" s="212"/>
      <c r="Z103" s="210"/>
      <c r="AA103" s="212"/>
      <c r="AB103" s="213"/>
      <c r="AC103" s="214"/>
      <c r="AD103" s="212"/>
      <c r="AE103" s="212"/>
      <c r="AF103" s="212"/>
      <c r="AG103" s="211"/>
      <c r="AH103" s="209"/>
      <c r="AI103" s="210"/>
      <c r="AJ103" s="212"/>
      <c r="AK103" s="212"/>
      <c r="AL103" s="212"/>
      <c r="AM103" s="209"/>
      <c r="AN103" s="210"/>
      <c r="AO103" s="212"/>
      <c r="AP103" s="376"/>
      <c r="AQ103" s="211"/>
      <c r="AR103" s="214"/>
      <c r="AS103" s="212"/>
      <c r="AT103" s="212"/>
      <c r="AU103" s="210"/>
      <c r="AV103" s="453"/>
      <c r="AW103" s="376"/>
      <c r="AX103" s="212"/>
      <c r="AY103" s="212"/>
      <c r="AZ103" s="212"/>
      <c r="BA103" s="213"/>
      <c r="BB103" s="43"/>
      <c r="BC103" s="182">
        <f t="shared" si="6"/>
        <v>0</v>
      </c>
      <c r="BD103" s="64">
        <f t="shared" si="7"/>
        <v>0</v>
      </c>
      <c r="BE103" s="66">
        <f t="shared" si="8"/>
        <v>0</v>
      </c>
      <c r="BF103" s="169">
        <f t="shared" si="9"/>
        <v>0</v>
      </c>
      <c r="BH103" s="24"/>
      <c r="BI103" s="24"/>
    </row>
    <row r="104" spans="1:61" ht="12" customHeight="1">
      <c r="A104" s="153"/>
      <c r="B104" s="36" t="str">
        <f>②国語!B104</f>
        <v>3-19</v>
      </c>
      <c r="C104" s="42">
        <v>0</v>
      </c>
      <c r="D104" s="380"/>
      <c r="E104" s="396"/>
      <c r="F104" s="396"/>
      <c r="G104" s="257"/>
      <c r="H104" s="396"/>
      <c r="I104" s="380"/>
      <c r="J104" s="396"/>
      <c r="K104" s="396"/>
      <c r="L104" s="396"/>
      <c r="M104" s="213"/>
      <c r="N104" s="214"/>
      <c r="O104" s="210"/>
      <c r="P104" s="212"/>
      <c r="Q104" s="212"/>
      <c r="R104" s="211"/>
      <c r="S104" s="210"/>
      <c r="T104" s="210"/>
      <c r="U104" s="212"/>
      <c r="V104" s="212"/>
      <c r="W104" s="211"/>
      <c r="X104" s="212"/>
      <c r="Y104" s="212"/>
      <c r="Z104" s="210"/>
      <c r="AA104" s="212"/>
      <c r="AB104" s="213"/>
      <c r="AC104" s="214"/>
      <c r="AD104" s="212"/>
      <c r="AE104" s="212"/>
      <c r="AF104" s="212"/>
      <c r="AG104" s="211"/>
      <c r="AH104" s="209"/>
      <c r="AI104" s="210"/>
      <c r="AJ104" s="212"/>
      <c r="AK104" s="212"/>
      <c r="AL104" s="212"/>
      <c r="AM104" s="209"/>
      <c r="AN104" s="210"/>
      <c r="AO104" s="212"/>
      <c r="AP104" s="376"/>
      <c r="AQ104" s="211"/>
      <c r="AR104" s="214"/>
      <c r="AS104" s="212"/>
      <c r="AT104" s="212"/>
      <c r="AU104" s="210"/>
      <c r="AV104" s="453"/>
      <c r="AW104" s="376"/>
      <c r="AX104" s="212"/>
      <c r="AY104" s="212"/>
      <c r="AZ104" s="212"/>
      <c r="BA104" s="213"/>
      <c r="BB104" s="43"/>
      <c r="BC104" s="182">
        <f t="shared" si="6"/>
        <v>0</v>
      </c>
      <c r="BD104" s="64">
        <f t="shared" si="7"/>
        <v>0</v>
      </c>
      <c r="BE104" s="66">
        <f t="shared" si="8"/>
        <v>0</v>
      </c>
      <c r="BF104" s="169">
        <f t="shared" si="9"/>
        <v>0</v>
      </c>
      <c r="BH104" s="24"/>
      <c r="BI104" s="24"/>
    </row>
    <row r="105" spans="1:61" ht="12" customHeight="1" thickBot="1">
      <c r="A105" s="157"/>
      <c r="B105" s="6" t="str">
        <f>②国語!B105</f>
        <v>3-20</v>
      </c>
      <c r="C105" s="31">
        <v>1</v>
      </c>
      <c r="D105" s="383"/>
      <c r="E105" s="399"/>
      <c r="F105" s="399"/>
      <c r="G105" s="240"/>
      <c r="H105" s="399"/>
      <c r="I105" s="383"/>
      <c r="J105" s="399"/>
      <c r="K105" s="399"/>
      <c r="L105" s="399"/>
      <c r="M105" s="231"/>
      <c r="N105" s="232"/>
      <c r="O105" s="228"/>
      <c r="P105" s="230"/>
      <c r="Q105" s="230"/>
      <c r="R105" s="229"/>
      <c r="S105" s="228"/>
      <c r="T105" s="228"/>
      <c r="U105" s="230"/>
      <c r="V105" s="230"/>
      <c r="W105" s="229"/>
      <c r="X105" s="230"/>
      <c r="Y105" s="230"/>
      <c r="Z105" s="228"/>
      <c r="AA105" s="230"/>
      <c r="AB105" s="231"/>
      <c r="AC105" s="232"/>
      <c r="AD105" s="230"/>
      <c r="AE105" s="230"/>
      <c r="AF105" s="230"/>
      <c r="AG105" s="229"/>
      <c r="AH105" s="227"/>
      <c r="AI105" s="228"/>
      <c r="AJ105" s="230"/>
      <c r="AK105" s="230"/>
      <c r="AL105" s="230"/>
      <c r="AM105" s="227"/>
      <c r="AN105" s="228"/>
      <c r="AO105" s="230"/>
      <c r="AP105" s="313"/>
      <c r="AQ105" s="229"/>
      <c r="AR105" s="232"/>
      <c r="AS105" s="230"/>
      <c r="AT105" s="230"/>
      <c r="AU105" s="228"/>
      <c r="AV105" s="456"/>
      <c r="AW105" s="313"/>
      <c r="AX105" s="230"/>
      <c r="AY105" s="230"/>
      <c r="AZ105" s="230"/>
      <c r="BA105" s="231"/>
      <c r="BB105" s="32"/>
      <c r="BC105" s="166">
        <f t="shared" si="6"/>
        <v>0</v>
      </c>
      <c r="BD105" s="65">
        <f t="shared" si="7"/>
        <v>0</v>
      </c>
      <c r="BE105" s="67">
        <f t="shared" si="8"/>
        <v>0</v>
      </c>
      <c r="BF105" s="158">
        <f t="shared" si="9"/>
        <v>0</v>
      </c>
      <c r="BH105" s="24"/>
      <c r="BI105" s="24"/>
    </row>
    <row r="106" spans="1:61" ht="12" customHeight="1">
      <c r="A106" s="159"/>
      <c r="B106" s="4" t="str">
        <f>②国語!B106</f>
        <v>3-21</v>
      </c>
      <c r="C106" s="28">
        <v>0</v>
      </c>
      <c r="D106" s="379"/>
      <c r="E106" s="395"/>
      <c r="F106" s="395"/>
      <c r="G106" s="256"/>
      <c r="H106" s="395"/>
      <c r="I106" s="379"/>
      <c r="J106" s="395"/>
      <c r="K106" s="395"/>
      <c r="L106" s="395"/>
      <c r="M106" s="206"/>
      <c r="N106" s="207"/>
      <c r="O106" s="203"/>
      <c r="P106" s="205"/>
      <c r="Q106" s="205"/>
      <c r="R106" s="204"/>
      <c r="S106" s="203"/>
      <c r="T106" s="203"/>
      <c r="U106" s="205"/>
      <c r="V106" s="205"/>
      <c r="W106" s="204"/>
      <c r="X106" s="205"/>
      <c r="Y106" s="205"/>
      <c r="Z106" s="203"/>
      <c r="AA106" s="205"/>
      <c r="AB106" s="206"/>
      <c r="AC106" s="207"/>
      <c r="AD106" s="205"/>
      <c r="AE106" s="205"/>
      <c r="AF106" s="205"/>
      <c r="AG106" s="204"/>
      <c r="AH106" s="202"/>
      <c r="AI106" s="203"/>
      <c r="AJ106" s="205"/>
      <c r="AK106" s="205"/>
      <c r="AL106" s="205"/>
      <c r="AM106" s="202"/>
      <c r="AN106" s="203"/>
      <c r="AO106" s="205"/>
      <c r="AP106" s="375"/>
      <c r="AQ106" s="204"/>
      <c r="AR106" s="207"/>
      <c r="AS106" s="205"/>
      <c r="AT106" s="205"/>
      <c r="AU106" s="203"/>
      <c r="AV106" s="452"/>
      <c r="AW106" s="375"/>
      <c r="AX106" s="205"/>
      <c r="AY106" s="205"/>
      <c r="AZ106" s="205"/>
      <c r="BA106" s="206"/>
      <c r="BB106" s="29"/>
      <c r="BC106" s="167">
        <f t="shared" si="6"/>
        <v>0</v>
      </c>
      <c r="BD106" s="161">
        <f t="shared" si="7"/>
        <v>0</v>
      </c>
      <c r="BE106" s="162">
        <f t="shared" si="8"/>
        <v>0</v>
      </c>
      <c r="BF106" s="163">
        <f t="shared" si="9"/>
        <v>0</v>
      </c>
      <c r="BH106" s="24"/>
      <c r="BI106" s="24"/>
    </row>
    <row r="107" spans="1:61" ht="12" customHeight="1">
      <c r="A107" s="153"/>
      <c r="B107" s="36" t="str">
        <f>②国語!B107</f>
        <v>3-22</v>
      </c>
      <c r="C107" s="42">
        <v>1</v>
      </c>
      <c r="D107" s="380"/>
      <c r="E107" s="396"/>
      <c r="F107" s="396"/>
      <c r="G107" s="257"/>
      <c r="H107" s="396"/>
      <c r="I107" s="380"/>
      <c r="J107" s="396"/>
      <c r="K107" s="396"/>
      <c r="L107" s="396"/>
      <c r="M107" s="213"/>
      <c r="N107" s="214"/>
      <c r="O107" s="210"/>
      <c r="P107" s="212"/>
      <c r="Q107" s="212"/>
      <c r="R107" s="211"/>
      <c r="S107" s="210"/>
      <c r="T107" s="210"/>
      <c r="U107" s="212"/>
      <c r="V107" s="212"/>
      <c r="W107" s="211"/>
      <c r="X107" s="212"/>
      <c r="Y107" s="212"/>
      <c r="Z107" s="210"/>
      <c r="AA107" s="212"/>
      <c r="AB107" s="213"/>
      <c r="AC107" s="214"/>
      <c r="AD107" s="212"/>
      <c r="AE107" s="212"/>
      <c r="AF107" s="212"/>
      <c r="AG107" s="211"/>
      <c r="AH107" s="209"/>
      <c r="AI107" s="210"/>
      <c r="AJ107" s="212"/>
      <c r="AK107" s="212"/>
      <c r="AL107" s="212"/>
      <c r="AM107" s="209"/>
      <c r="AN107" s="210"/>
      <c r="AO107" s="212"/>
      <c r="AP107" s="376"/>
      <c r="AQ107" s="211"/>
      <c r="AR107" s="214"/>
      <c r="AS107" s="212"/>
      <c r="AT107" s="212"/>
      <c r="AU107" s="210"/>
      <c r="AV107" s="453"/>
      <c r="AW107" s="376"/>
      <c r="AX107" s="212"/>
      <c r="AY107" s="212"/>
      <c r="AZ107" s="212"/>
      <c r="BA107" s="213"/>
      <c r="BB107" s="43"/>
      <c r="BC107" s="182">
        <f t="shared" si="6"/>
        <v>0</v>
      </c>
      <c r="BD107" s="64">
        <f t="shared" si="7"/>
        <v>0</v>
      </c>
      <c r="BE107" s="66">
        <f t="shared" si="8"/>
        <v>0</v>
      </c>
      <c r="BF107" s="169">
        <f t="shared" si="9"/>
        <v>0</v>
      </c>
      <c r="BH107" s="24"/>
      <c r="BI107" s="24"/>
    </row>
    <row r="108" spans="1:61" ht="12" customHeight="1">
      <c r="A108" s="153"/>
      <c r="B108" s="36" t="str">
        <f>②国語!B108</f>
        <v>3-23</v>
      </c>
      <c r="C108" s="42">
        <v>0</v>
      </c>
      <c r="D108" s="380"/>
      <c r="E108" s="396"/>
      <c r="F108" s="396"/>
      <c r="G108" s="257"/>
      <c r="H108" s="396"/>
      <c r="I108" s="380"/>
      <c r="J108" s="396"/>
      <c r="K108" s="396"/>
      <c r="L108" s="396"/>
      <c r="M108" s="213"/>
      <c r="N108" s="214"/>
      <c r="O108" s="210"/>
      <c r="P108" s="212"/>
      <c r="Q108" s="212"/>
      <c r="R108" s="211"/>
      <c r="S108" s="210"/>
      <c r="T108" s="210"/>
      <c r="U108" s="212"/>
      <c r="V108" s="212"/>
      <c r="W108" s="211"/>
      <c r="X108" s="212"/>
      <c r="Y108" s="212"/>
      <c r="Z108" s="210"/>
      <c r="AA108" s="212"/>
      <c r="AB108" s="213"/>
      <c r="AC108" s="214"/>
      <c r="AD108" s="212"/>
      <c r="AE108" s="212"/>
      <c r="AF108" s="212"/>
      <c r="AG108" s="211"/>
      <c r="AH108" s="209"/>
      <c r="AI108" s="210"/>
      <c r="AJ108" s="212"/>
      <c r="AK108" s="212"/>
      <c r="AL108" s="212"/>
      <c r="AM108" s="209"/>
      <c r="AN108" s="210"/>
      <c r="AO108" s="212"/>
      <c r="AP108" s="376"/>
      <c r="AQ108" s="211"/>
      <c r="AR108" s="214"/>
      <c r="AS108" s="212"/>
      <c r="AT108" s="212"/>
      <c r="AU108" s="210"/>
      <c r="AV108" s="453"/>
      <c r="AW108" s="376"/>
      <c r="AX108" s="212"/>
      <c r="AY108" s="212"/>
      <c r="AZ108" s="212"/>
      <c r="BA108" s="213"/>
      <c r="BB108" s="43"/>
      <c r="BC108" s="182">
        <f t="shared" si="6"/>
        <v>0</v>
      </c>
      <c r="BD108" s="64">
        <f t="shared" si="7"/>
        <v>0</v>
      </c>
      <c r="BE108" s="66">
        <f t="shared" si="8"/>
        <v>0</v>
      </c>
      <c r="BF108" s="169">
        <f t="shared" si="9"/>
        <v>0</v>
      </c>
      <c r="BH108" s="24"/>
      <c r="BI108" s="52"/>
    </row>
    <row r="109" spans="1:61" ht="12" customHeight="1">
      <c r="A109" s="153"/>
      <c r="B109" s="36" t="str">
        <f>②国語!B109</f>
        <v>3-24</v>
      </c>
      <c r="C109" s="42">
        <v>1</v>
      </c>
      <c r="D109" s="380"/>
      <c r="E109" s="396"/>
      <c r="F109" s="396"/>
      <c r="G109" s="257"/>
      <c r="H109" s="396"/>
      <c r="I109" s="380"/>
      <c r="J109" s="396"/>
      <c r="K109" s="396"/>
      <c r="L109" s="396"/>
      <c r="M109" s="213"/>
      <c r="N109" s="214"/>
      <c r="O109" s="210"/>
      <c r="P109" s="212"/>
      <c r="Q109" s="212"/>
      <c r="R109" s="211"/>
      <c r="S109" s="210"/>
      <c r="T109" s="210"/>
      <c r="U109" s="212"/>
      <c r="V109" s="212"/>
      <c r="W109" s="211"/>
      <c r="X109" s="212"/>
      <c r="Y109" s="212"/>
      <c r="Z109" s="210"/>
      <c r="AA109" s="212"/>
      <c r="AB109" s="213"/>
      <c r="AC109" s="214"/>
      <c r="AD109" s="212"/>
      <c r="AE109" s="212"/>
      <c r="AF109" s="212"/>
      <c r="AG109" s="211"/>
      <c r="AH109" s="209"/>
      <c r="AI109" s="210"/>
      <c r="AJ109" s="212"/>
      <c r="AK109" s="212"/>
      <c r="AL109" s="212"/>
      <c r="AM109" s="209"/>
      <c r="AN109" s="210"/>
      <c r="AO109" s="212"/>
      <c r="AP109" s="376"/>
      <c r="AQ109" s="211"/>
      <c r="AR109" s="214"/>
      <c r="AS109" s="212"/>
      <c r="AT109" s="212"/>
      <c r="AU109" s="210"/>
      <c r="AV109" s="453"/>
      <c r="AW109" s="376"/>
      <c r="AX109" s="212"/>
      <c r="AY109" s="212"/>
      <c r="AZ109" s="212"/>
      <c r="BA109" s="213"/>
      <c r="BB109" s="43"/>
      <c r="BC109" s="182">
        <f t="shared" si="6"/>
        <v>0</v>
      </c>
      <c r="BD109" s="64">
        <f t="shared" si="7"/>
        <v>0</v>
      </c>
      <c r="BE109" s="66">
        <f t="shared" si="8"/>
        <v>0</v>
      </c>
      <c r="BF109" s="169">
        <f t="shared" si="9"/>
        <v>0</v>
      </c>
      <c r="BH109" s="3"/>
      <c r="BI109" s="3"/>
    </row>
    <row r="110" spans="1:61" ht="12" customHeight="1" thickBot="1">
      <c r="A110" s="154"/>
      <c r="B110" s="37" t="str">
        <f>②国語!B110</f>
        <v>3-25</v>
      </c>
      <c r="C110" s="49">
        <v>0</v>
      </c>
      <c r="D110" s="381"/>
      <c r="E110" s="397"/>
      <c r="F110" s="397"/>
      <c r="G110" s="258"/>
      <c r="H110" s="397"/>
      <c r="I110" s="381"/>
      <c r="J110" s="397"/>
      <c r="K110" s="397"/>
      <c r="L110" s="397"/>
      <c r="M110" s="219"/>
      <c r="N110" s="220"/>
      <c r="O110" s="216"/>
      <c r="P110" s="218"/>
      <c r="Q110" s="218"/>
      <c r="R110" s="217"/>
      <c r="S110" s="216"/>
      <c r="T110" s="216"/>
      <c r="U110" s="218"/>
      <c r="V110" s="218"/>
      <c r="W110" s="217"/>
      <c r="X110" s="218"/>
      <c r="Y110" s="218"/>
      <c r="Z110" s="216"/>
      <c r="AA110" s="218"/>
      <c r="AB110" s="219"/>
      <c r="AC110" s="220"/>
      <c r="AD110" s="218"/>
      <c r="AE110" s="218"/>
      <c r="AF110" s="218"/>
      <c r="AG110" s="217"/>
      <c r="AH110" s="215"/>
      <c r="AI110" s="216"/>
      <c r="AJ110" s="218"/>
      <c r="AK110" s="218"/>
      <c r="AL110" s="218"/>
      <c r="AM110" s="215"/>
      <c r="AN110" s="216"/>
      <c r="AO110" s="218"/>
      <c r="AP110" s="377"/>
      <c r="AQ110" s="217"/>
      <c r="AR110" s="220"/>
      <c r="AS110" s="218"/>
      <c r="AT110" s="218"/>
      <c r="AU110" s="216"/>
      <c r="AV110" s="454"/>
      <c r="AW110" s="377"/>
      <c r="AX110" s="218"/>
      <c r="AY110" s="218"/>
      <c r="AZ110" s="218"/>
      <c r="BA110" s="219"/>
      <c r="BB110" s="102"/>
      <c r="BC110" s="165">
        <f t="shared" si="6"/>
        <v>0</v>
      </c>
      <c r="BD110" s="68">
        <f t="shared" si="7"/>
        <v>0</v>
      </c>
      <c r="BE110" s="69">
        <f t="shared" si="8"/>
        <v>0</v>
      </c>
      <c r="BF110" s="155">
        <f t="shared" si="9"/>
        <v>0</v>
      </c>
    </row>
    <row r="111" spans="1:61" ht="12" customHeight="1">
      <c r="A111" s="156"/>
      <c r="B111" s="5" t="str">
        <f>②国語!B111</f>
        <v>3-26</v>
      </c>
      <c r="C111" s="30">
        <v>1</v>
      </c>
      <c r="D111" s="382"/>
      <c r="E111" s="398"/>
      <c r="F111" s="398"/>
      <c r="G111" s="259"/>
      <c r="H111" s="398"/>
      <c r="I111" s="382"/>
      <c r="J111" s="398"/>
      <c r="K111" s="398"/>
      <c r="L111" s="398"/>
      <c r="M111" s="225"/>
      <c r="N111" s="226"/>
      <c r="O111" s="222"/>
      <c r="P111" s="224"/>
      <c r="Q111" s="224"/>
      <c r="R111" s="223"/>
      <c r="S111" s="222"/>
      <c r="T111" s="222"/>
      <c r="U111" s="224"/>
      <c r="V111" s="224"/>
      <c r="W111" s="223"/>
      <c r="X111" s="224"/>
      <c r="Y111" s="224"/>
      <c r="Z111" s="222"/>
      <c r="AA111" s="224"/>
      <c r="AB111" s="225"/>
      <c r="AC111" s="226"/>
      <c r="AD111" s="224"/>
      <c r="AE111" s="224"/>
      <c r="AF111" s="224"/>
      <c r="AG111" s="223"/>
      <c r="AH111" s="221"/>
      <c r="AI111" s="222"/>
      <c r="AJ111" s="224"/>
      <c r="AK111" s="224"/>
      <c r="AL111" s="224"/>
      <c r="AM111" s="221"/>
      <c r="AN111" s="222"/>
      <c r="AO111" s="224"/>
      <c r="AP111" s="378"/>
      <c r="AQ111" s="223"/>
      <c r="AR111" s="226"/>
      <c r="AS111" s="224"/>
      <c r="AT111" s="224"/>
      <c r="AU111" s="222"/>
      <c r="AV111" s="455"/>
      <c r="AW111" s="378"/>
      <c r="AX111" s="224"/>
      <c r="AY111" s="224"/>
      <c r="AZ111" s="224"/>
      <c r="BA111" s="225"/>
      <c r="BB111" s="101"/>
      <c r="BC111" s="419">
        <f t="shared" si="6"/>
        <v>0</v>
      </c>
      <c r="BD111" s="420">
        <f t="shared" si="7"/>
        <v>0</v>
      </c>
      <c r="BE111" s="421">
        <f t="shared" si="8"/>
        <v>0</v>
      </c>
      <c r="BF111" s="422">
        <f t="shared" si="9"/>
        <v>0</v>
      </c>
      <c r="BH111" s="3"/>
    </row>
    <row r="112" spans="1:61" ht="12" customHeight="1">
      <c r="A112" s="153"/>
      <c r="B112" s="36" t="str">
        <f>②国語!B112</f>
        <v>3-27</v>
      </c>
      <c r="C112" s="42">
        <v>0</v>
      </c>
      <c r="D112" s="380"/>
      <c r="E112" s="396"/>
      <c r="F112" s="396"/>
      <c r="G112" s="257"/>
      <c r="H112" s="396"/>
      <c r="I112" s="380"/>
      <c r="J112" s="396"/>
      <c r="K112" s="396"/>
      <c r="L112" s="396"/>
      <c r="M112" s="213"/>
      <c r="N112" s="214"/>
      <c r="O112" s="210"/>
      <c r="P112" s="212"/>
      <c r="Q112" s="212"/>
      <c r="R112" s="211"/>
      <c r="S112" s="210"/>
      <c r="T112" s="210"/>
      <c r="U112" s="212"/>
      <c r="V112" s="212"/>
      <c r="W112" s="211"/>
      <c r="X112" s="212"/>
      <c r="Y112" s="212"/>
      <c r="Z112" s="210"/>
      <c r="AA112" s="212"/>
      <c r="AB112" s="213"/>
      <c r="AC112" s="214"/>
      <c r="AD112" s="212"/>
      <c r="AE112" s="212"/>
      <c r="AF112" s="212"/>
      <c r="AG112" s="211"/>
      <c r="AH112" s="209"/>
      <c r="AI112" s="210"/>
      <c r="AJ112" s="212"/>
      <c r="AK112" s="212"/>
      <c r="AL112" s="212"/>
      <c r="AM112" s="209"/>
      <c r="AN112" s="210"/>
      <c r="AO112" s="212"/>
      <c r="AP112" s="376"/>
      <c r="AQ112" s="211"/>
      <c r="AR112" s="214"/>
      <c r="AS112" s="212"/>
      <c r="AT112" s="212"/>
      <c r="AU112" s="210"/>
      <c r="AV112" s="453"/>
      <c r="AW112" s="376"/>
      <c r="AX112" s="212"/>
      <c r="AY112" s="212"/>
      <c r="AZ112" s="212"/>
      <c r="BA112" s="213"/>
      <c r="BB112" s="43"/>
      <c r="BC112" s="182">
        <f t="shared" si="6"/>
        <v>0</v>
      </c>
      <c r="BD112" s="64">
        <f t="shared" si="7"/>
        <v>0</v>
      </c>
      <c r="BE112" s="66">
        <f t="shared" si="8"/>
        <v>0</v>
      </c>
      <c r="BF112" s="169">
        <f t="shared" si="9"/>
        <v>0</v>
      </c>
      <c r="BH112" s="7"/>
      <c r="BI112" s="7"/>
    </row>
    <row r="113" spans="1:61" ht="12" customHeight="1">
      <c r="A113" s="153"/>
      <c r="B113" s="36" t="str">
        <f>②国語!B113</f>
        <v>3-28</v>
      </c>
      <c r="C113" s="42">
        <v>1</v>
      </c>
      <c r="D113" s="380"/>
      <c r="E113" s="396"/>
      <c r="F113" s="396"/>
      <c r="G113" s="257"/>
      <c r="H113" s="396"/>
      <c r="I113" s="380"/>
      <c r="J113" s="396"/>
      <c r="K113" s="396"/>
      <c r="L113" s="396"/>
      <c r="M113" s="213"/>
      <c r="N113" s="214"/>
      <c r="O113" s="210"/>
      <c r="P113" s="212"/>
      <c r="Q113" s="212"/>
      <c r="R113" s="211"/>
      <c r="S113" s="210"/>
      <c r="T113" s="210"/>
      <c r="U113" s="212"/>
      <c r="V113" s="212"/>
      <c r="W113" s="211"/>
      <c r="X113" s="212"/>
      <c r="Y113" s="212"/>
      <c r="Z113" s="210"/>
      <c r="AA113" s="212"/>
      <c r="AB113" s="213"/>
      <c r="AC113" s="214"/>
      <c r="AD113" s="212"/>
      <c r="AE113" s="212"/>
      <c r="AF113" s="212"/>
      <c r="AG113" s="211"/>
      <c r="AH113" s="209"/>
      <c r="AI113" s="210"/>
      <c r="AJ113" s="212"/>
      <c r="AK113" s="212"/>
      <c r="AL113" s="212"/>
      <c r="AM113" s="209"/>
      <c r="AN113" s="210"/>
      <c r="AO113" s="212"/>
      <c r="AP113" s="376"/>
      <c r="AQ113" s="211"/>
      <c r="AR113" s="214"/>
      <c r="AS113" s="212"/>
      <c r="AT113" s="212"/>
      <c r="AU113" s="210"/>
      <c r="AV113" s="453"/>
      <c r="AW113" s="376"/>
      <c r="AX113" s="212"/>
      <c r="AY113" s="212"/>
      <c r="AZ113" s="212"/>
      <c r="BA113" s="213"/>
      <c r="BB113" s="43"/>
      <c r="BC113" s="182">
        <f t="shared" si="6"/>
        <v>0</v>
      </c>
      <c r="BD113" s="64">
        <f t="shared" si="7"/>
        <v>0</v>
      </c>
      <c r="BE113" s="66">
        <f t="shared" si="8"/>
        <v>0</v>
      </c>
      <c r="BF113" s="169">
        <f t="shared" si="9"/>
        <v>0</v>
      </c>
      <c r="BH113" s="7"/>
      <c r="BI113" s="7"/>
    </row>
    <row r="114" spans="1:61" ht="12" customHeight="1">
      <c r="A114" s="153"/>
      <c r="B114" s="36" t="str">
        <f>②国語!B114</f>
        <v>3-29</v>
      </c>
      <c r="C114" s="42">
        <v>0</v>
      </c>
      <c r="D114" s="380"/>
      <c r="E114" s="396"/>
      <c r="F114" s="396"/>
      <c r="G114" s="257"/>
      <c r="H114" s="396"/>
      <c r="I114" s="380"/>
      <c r="J114" s="396"/>
      <c r="K114" s="396"/>
      <c r="L114" s="396"/>
      <c r="M114" s="213"/>
      <c r="N114" s="214"/>
      <c r="O114" s="210"/>
      <c r="P114" s="212"/>
      <c r="Q114" s="212"/>
      <c r="R114" s="211"/>
      <c r="S114" s="210"/>
      <c r="T114" s="210"/>
      <c r="U114" s="212"/>
      <c r="V114" s="212"/>
      <c r="W114" s="211"/>
      <c r="X114" s="212"/>
      <c r="Y114" s="212"/>
      <c r="Z114" s="210"/>
      <c r="AA114" s="212"/>
      <c r="AB114" s="213"/>
      <c r="AC114" s="214"/>
      <c r="AD114" s="212"/>
      <c r="AE114" s="212"/>
      <c r="AF114" s="212"/>
      <c r="AG114" s="211"/>
      <c r="AH114" s="209"/>
      <c r="AI114" s="210"/>
      <c r="AJ114" s="212"/>
      <c r="AK114" s="212"/>
      <c r="AL114" s="212"/>
      <c r="AM114" s="209"/>
      <c r="AN114" s="210"/>
      <c r="AO114" s="212"/>
      <c r="AP114" s="376"/>
      <c r="AQ114" s="211"/>
      <c r="AR114" s="214"/>
      <c r="AS114" s="212"/>
      <c r="AT114" s="212"/>
      <c r="AU114" s="210"/>
      <c r="AV114" s="453"/>
      <c r="AW114" s="376"/>
      <c r="AX114" s="212"/>
      <c r="AY114" s="212"/>
      <c r="AZ114" s="212"/>
      <c r="BA114" s="213"/>
      <c r="BB114" s="43"/>
      <c r="BC114" s="182">
        <f t="shared" si="6"/>
        <v>0</v>
      </c>
      <c r="BD114" s="64">
        <f t="shared" si="7"/>
        <v>0</v>
      </c>
      <c r="BE114" s="66">
        <f t="shared" si="8"/>
        <v>0</v>
      </c>
      <c r="BF114" s="169">
        <f t="shared" si="9"/>
        <v>0</v>
      </c>
      <c r="BH114" s="7"/>
      <c r="BI114" s="7"/>
    </row>
    <row r="115" spans="1:61" ht="12" customHeight="1" thickBot="1">
      <c r="A115" s="157"/>
      <c r="B115" s="6" t="str">
        <f>②国語!B115</f>
        <v>3-30</v>
      </c>
      <c r="C115" s="31">
        <v>1</v>
      </c>
      <c r="D115" s="383"/>
      <c r="E115" s="399"/>
      <c r="F115" s="399"/>
      <c r="G115" s="240"/>
      <c r="H115" s="399"/>
      <c r="I115" s="383"/>
      <c r="J115" s="399"/>
      <c r="K115" s="399"/>
      <c r="L115" s="399"/>
      <c r="M115" s="231"/>
      <c r="N115" s="232"/>
      <c r="O115" s="228"/>
      <c r="P115" s="230"/>
      <c r="Q115" s="230"/>
      <c r="R115" s="229"/>
      <c r="S115" s="228"/>
      <c r="T115" s="228"/>
      <c r="U115" s="230"/>
      <c r="V115" s="230"/>
      <c r="W115" s="229"/>
      <c r="X115" s="230"/>
      <c r="Y115" s="230"/>
      <c r="Z115" s="228"/>
      <c r="AA115" s="230"/>
      <c r="AB115" s="231"/>
      <c r="AC115" s="232"/>
      <c r="AD115" s="230"/>
      <c r="AE115" s="230"/>
      <c r="AF115" s="230"/>
      <c r="AG115" s="229"/>
      <c r="AH115" s="227"/>
      <c r="AI115" s="228"/>
      <c r="AJ115" s="230"/>
      <c r="AK115" s="230"/>
      <c r="AL115" s="230"/>
      <c r="AM115" s="227"/>
      <c r="AN115" s="228"/>
      <c r="AO115" s="230"/>
      <c r="AP115" s="313"/>
      <c r="AQ115" s="229"/>
      <c r="AR115" s="232"/>
      <c r="AS115" s="230"/>
      <c r="AT115" s="230"/>
      <c r="AU115" s="228"/>
      <c r="AV115" s="456"/>
      <c r="AW115" s="313"/>
      <c r="AX115" s="230"/>
      <c r="AY115" s="230"/>
      <c r="AZ115" s="230"/>
      <c r="BA115" s="231"/>
      <c r="BB115" s="32"/>
      <c r="BC115" s="166">
        <f t="shared" si="6"/>
        <v>0</v>
      </c>
      <c r="BD115" s="65">
        <f t="shared" si="7"/>
        <v>0</v>
      </c>
      <c r="BE115" s="67">
        <f t="shared" si="8"/>
        <v>0</v>
      </c>
      <c r="BF115" s="158">
        <f t="shared" si="9"/>
        <v>0</v>
      </c>
    </row>
    <row r="116" spans="1:61" ht="12" customHeight="1">
      <c r="A116" s="159"/>
      <c r="B116" s="4" t="str">
        <f>②国語!B116</f>
        <v>3-31</v>
      </c>
      <c r="C116" s="28">
        <v>0</v>
      </c>
      <c r="D116" s="384"/>
      <c r="E116" s="400"/>
      <c r="F116" s="400"/>
      <c r="G116" s="260"/>
      <c r="H116" s="400"/>
      <c r="I116" s="384"/>
      <c r="J116" s="400"/>
      <c r="K116" s="400"/>
      <c r="L116" s="400"/>
      <c r="M116" s="234"/>
      <c r="N116" s="208"/>
      <c r="O116" s="233"/>
      <c r="P116" s="236"/>
      <c r="Q116" s="236"/>
      <c r="R116" s="239"/>
      <c r="S116" s="233"/>
      <c r="T116" s="233"/>
      <c r="U116" s="236"/>
      <c r="V116" s="236"/>
      <c r="W116" s="239"/>
      <c r="X116" s="236"/>
      <c r="Y116" s="236"/>
      <c r="Z116" s="233"/>
      <c r="AA116" s="236"/>
      <c r="AB116" s="234"/>
      <c r="AC116" s="208"/>
      <c r="AD116" s="236"/>
      <c r="AE116" s="236"/>
      <c r="AF116" s="236"/>
      <c r="AG116" s="239"/>
      <c r="AH116" s="238"/>
      <c r="AI116" s="233"/>
      <c r="AJ116" s="236"/>
      <c r="AK116" s="236"/>
      <c r="AL116" s="236"/>
      <c r="AM116" s="238"/>
      <c r="AN116" s="233"/>
      <c r="AO116" s="236"/>
      <c r="AP116" s="237"/>
      <c r="AQ116" s="239"/>
      <c r="AR116" s="208"/>
      <c r="AS116" s="236"/>
      <c r="AT116" s="236"/>
      <c r="AU116" s="233"/>
      <c r="AV116" s="457"/>
      <c r="AW116" s="237"/>
      <c r="AX116" s="236"/>
      <c r="AY116" s="236"/>
      <c r="AZ116" s="236"/>
      <c r="BA116" s="234"/>
      <c r="BB116" s="29"/>
      <c r="BC116" s="167">
        <f t="shared" si="6"/>
        <v>0</v>
      </c>
      <c r="BD116" s="161">
        <f t="shared" si="7"/>
        <v>0</v>
      </c>
      <c r="BE116" s="162">
        <f t="shared" si="8"/>
        <v>0</v>
      </c>
      <c r="BF116" s="163">
        <f t="shared" si="9"/>
        <v>0</v>
      </c>
    </row>
    <row r="117" spans="1:61" ht="12" customHeight="1">
      <c r="A117" s="153"/>
      <c r="B117" s="36" t="str">
        <f>②国語!B117</f>
        <v>3-32</v>
      </c>
      <c r="C117" s="42">
        <v>1</v>
      </c>
      <c r="D117" s="380"/>
      <c r="E117" s="396"/>
      <c r="F117" s="396"/>
      <c r="G117" s="257"/>
      <c r="H117" s="396"/>
      <c r="I117" s="380"/>
      <c r="J117" s="396"/>
      <c r="K117" s="396"/>
      <c r="L117" s="396"/>
      <c r="M117" s="213"/>
      <c r="N117" s="214"/>
      <c r="O117" s="210"/>
      <c r="P117" s="212"/>
      <c r="Q117" s="212"/>
      <c r="R117" s="211"/>
      <c r="S117" s="210"/>
      <c r="T117" s="210"/>
      <c r="U117" s="212"/>
      <c r="V117" s="212"/>
      <c r="W117" s="211"/>
      <c r="X117" s="212"/>
      <c r="Y117" s="212"/>
      <c r="Z117" s="210"/>
      <c r="AA117" s="212"/>
      <c r="AB117" s="213"/>
      <c r="AC117" s="214"/>
      <c r="AD117" s="212"/>
      <c r="AE117" s="212"/>
      <c r="AF117" s="212"/>
      <c r="AG117" s="211"/>
      <c r="AH117" s="209"/>
      <c r="AI117" s="210"/>
      <c r="AJ117" s="212"/>
      <c r="AK117" s="212"/>
      <c r="AL117" s="212"/>
      <c r="AM117" s="209"/>
      <c r="AN117" s="210"/>
      <c r="AO117" s="212"/>
      <c r="AP117" s="376"/>
      <c r="AQ117" s="211"/>
      <c r="AR117" s="214"/>
      <c r="AS117" s="212"/>
      <c r="AT117" s="212"/>
      <c r="AU117" s="210"/>
      <c r="AV117" s="453"/>
      <c r="AW117" s="376"/>
      <c r="AX117" s="212"/>
      <c r="AY117" s="212"/>
      <c r="AZ117" s="212"/>
      <c r="BA117" s="213"/>
      <c r="BB117" s="43"/>
      <c r="BC117" s="182">
        <f t="shared" si="6"/>
        <v>0</v>
      </c>
      <c r="BD117" s="64">
        <f t="shared" si="7"/>
        <v>0</v>
      </c>
      <c r="BE117" s="66">
        <f t="shared" si="8"/>
        <v>0</v>
      </c>
      <c r="BF117" s="169">
        <f t="shared" si="9"/>
        <v>0</v>
      </c>
    </row>
    <row r="118" spans="1:61" ht="12" customHeight="1">
      <c r="A118" s="153"/>
      <c r="B118" s="36" t="str">
        <f>②国語!B118</f>
        <v>3-33</v>
      </c>
      <c r="C118" s="42">
        <v>0</v>
      </c>
      <c r="D118" s="380"/>
      <c r="E118" s="396"/>
      <c r="F118" s="396"/>
      <c r="G118" s="257"/>
      <c r="H118" s="396"/>
      <c r="I118" s="380"/>
      <c r="J118" s="396"/>
      <c r="K118" s="396"/>
      <c r="L118" s="396"/>
      <c r="M118" s="213"/>
      <c r="N118" s="214"/>
      <c r="O118" s="210"/>
      <c r="P118" s="212"/>
      <c r="Q118" s="212"/>
      <c r="R118" s="211"/>
      <c r="S118" s="210"/>
      <c r="T118" s="210"/>
      <c r="U118" s="212"/>
      <c r="V118" s="212"/>
      <c r="W118" s="211"/>
      <c r="X118" s="212"/>
      <c r="Y118" s="212"/>
      <c r="Z118" s="210"/>
      <c r="AA118" s="212"/>
      <c r="AB118" s="213"/>
      <c r="AC118" s="214"/>
      <c r="AD118" s="212"/>
      <c r="AE118" s="212"/>
      <c r="AF118" s="212"/>
      <c r="AG118" s="211"/>
      <c r="AH118" s="209"/>
      <c r="AI118" s="210"/>
      <c r="AJ118" s="212"/>
      <c r="AK118" s="212"/>
      <c r="AL118" s="212"/>
      <c r="AM118" s="209"/>
      <c r="AN118" s="210"/>
      <c r="AO118" s="212"/>
      <c r="AP118" s="376"/>
      <c r="AQ118" s="211"/>
      <c r="AR118" s="214"/>
      <c r="AS118" s="212"/>
      <c r="AT118" s="212"/>
      <c r="AU118" s="210"/>
      <c r="AV118" s="453"/>
      <c r="AW118" s="376"/>
      <c r="AX118" s="212"/>
      <c r="AY118" s="212"/>
      <c r="AZ118" s="212"/>
      <c r="BA118" s="213"/>
      <c r="BB118" s="43"/>
      <c r="BC118" s="182">
        <f t="shared" si="6"/>
        <v>0</v>
      </c>
      <c r="BD118" s="64">
        <f t="shared" si="7"/>
        <v>0</v>
      </c>
      <c r="BE118" s="66">
        <f t="shared" si="8"/>
        <v>0</v>
      </c>
      <c r="BF118" s="169">
        <f t="shared" si="9"/>
        <v>0</v>
      </c>
    </row>
    <row r="119" spans="1:61" ht="12" customHeight="1">
      <c r="A119" s="153"/>
      <c r="B119" s="36" t="str">
        <f>②国語!B119</f>
        <v>3-34</v>
      </c>
      <c r="C119" s="42">
        <v>1</v>
      </c>
      <c r="D119" s="380"/>
      <c r="E119" s="396"/>
      <c r="F119" s="396"/>
      <c r="G119" s="257"/>
      <c r="H119" s="396"/>
      <c r="I119" s="380"/>
      <c r="J119" s="396"/>
      <c r="K119" s="396"/>
      <c r="L119" s="396"/>
      <c r="M119" s="213"/>
      <c r="N119" s="214"/>
      <c r="O119" s="210"/>
      <c r="P119" s="212"/>
      <c r="Q119" s="212"/>
      <c r="R119" s="211"/>
      <c r="S119" s="210"/>
      <c r="T119" s="210"/>
      <c r="U119" s="212"/>
      <c r="V119" s="212"/>
      <c r="W119" s="211"/>
      <c r="X119" s="212"/>
      <c r="Y119" s="212"/>
      <c r="Z119" s="210"/>
      <c r="AA119" s="212"/>
      <c r="AB119" s="213"/>
      <c r="AC119" s="214"/>
      <c r="AD119" s="212"/>
      <c r="AE119" s="212"/>
      <c r="AF119" s="212"/>
      <c r="AG119" s="211"/>
      <c r="AH119" s="209"/>
      <c r="AI119" s="210"/>
      <c r="AJ119" s="212"/>
      <c r="AK119" s="212"/>
      <c r="AL119" s="212"/>
      <c r="AM119" s="209"/>
      <c r="AN119" s="210"/>
      <c r="AO119" s="212"/>
      <c r="AP119" s="376"/>
      <c r="AQ119" s="211"/>
      <c r="AR119" s="214"/>
      <c r="AS119" s="212"/>
      <c r="AT119" s="212"/>
      <c r="AU119" s="210"/>
      <c r="AV119" s="453"/>
      <c r="AW119" s="376"/>
      <c r="AX119" s="212"/>
      <c r="AY119" s="212"/>
      <c r="AZ119" s="212"/>
      <c r="BA119" s="213"/>
      <c r="BB119" s="43"/>
      <c r="BC119" s="182">
        <f t="shared" si="6"/>
        <v>0</v>
      </c>
      <c r="BD119" s="64">
        <f t="shared" si="7"/>
        <v>0</v>
      </c>
      <c r="BE119" s="66">
        <f t="shared" si="8"/>
        <v>0</v>
      </c>
      <c r="BF119" s="169">
        <f t="shared" si="9"/>
        <v>0</v>
      </c>
      <c r="BH119" s="35"/>
    </row>
    <row r="120" spans="1:61" ht="12" customHeight="1" thickBot="1">
      <c r="A120" s="154"/>
      <c r="B120" s="37" t="str">
        <f>②国語!B120</f>
        <v>3-35</v>
      </c>
      <c r="C120" s="49">
        <v>0</v>
      </c>
      <c r="D120" s="381"/>
      <c r="E120" s="397"/>
      <c r="F120" s="397"/>
      <c r="G120" s="258"/>
      <c r="H120" s="397"/>
      <c r="I120" s="381"/>
      <c r="J120" s="397"/>
      <c r="K120" s="397"/>
      <c r="L120" s="397"/>
      <c r="M120" s="219"/>
      <c r="N120" s="220"/>
      <c r="O120" s="216"/>
      <c r="P120" s="218"/>
      <c r="Q120" s="218"/>
      <c r="R120" s="217"/>
      <c r="S120" s="216"/>
      <c r="T120" s="216"/>
      <c r="U120" s="218"/>
      <c r="V120" s="218"/>
      <c r="W120" s="217"/>
      <c r="X120" s="218"/>
      <c r="Y120" s="218"/>
      <c r="Z120" s="216"/>
      <c r="AA120" s="218"/>
      <c r="AB120" s="219"/>
      <c r="AC120" s="220"/>
      <c r="AD120" s="218"/>
      <c r="AE120" s="218"/>
      <c r="AF120" s="218"/>
      <c r="AG120" s="217"/>
      <c r="AH120" s="215"/>
      <c r="AI120" s="216"/>
      <c r="AJ120" s="218"/>
      <c r="AK120" s="218"/>
      <c r="AL120" s="218"/>
      <c r="AM120" s="215"/>
      <c r="AN120" s="216"/>
      <c r="AO120" s="218"/>
      <c r="AP120" s="377"/>
      <c r="AQ120" s="217"/>
      <c r="AR120" s="220"/>
      <c r="AS120" s="218"/>
      <c r="AT120" s="218"/>
      <c r="AU120" s="216"/>
      <c r="AV120" s="454"/>
      <c r="AW120" s="377"/>
      <c r="AX120" s="218"/>
      <c r="AY120" s="218"/>
      <c r="AZ120" s="218"/>
      <c r="BA120" s="219"/>
      <c r="BB120" s="102"/>
      <c r="BC120" s="165">
        <f t="shared" si="6"/>
        <v>0</v>
      </c>
      <c r="BD120" s="68">
        <f t="shared" si="7"/>
        <v>0</v>
      </c>
      <c r="BE120" s="69">
        <f t="shared" si="8"/>
        <v>0</v>
      </c>
      <c r="BF120" s="155">
        <f t="shared" si="9"/>
        <v>0</v>
      </c>
      <c r="BH120" s="35"/>
    </row>
    <row r="121" spans="1:61" ht="12" customHeight="1">
      <c r="A121" s="156"/>
      <c r="B121" s="5" t="str">
        <f>②国語!B121</f>
        <v>3-36</v>
      </c>
      <c r="C121" s="30">
        <v>1</v>
      </c>
      <c r="D121" s="382"/>
      <c r="E121" s="398"/>
      <c r="F121" s="398"/>
      <c r="G121" s="259"/>
      <c r="H121" s="398"/>
      <c r="I121" s="382"/>
      <c r="J121" s="398"/>
      <c r="K121" s="398"/>
      <c r="L121" s="398"/>
      <c r="M121" s="225"/>
      <c r="N121" s="226"/>
      <c r="O121" s="222"/>
      <c r="P121" s="224"/>
      <c r="Q121" s="224"/>
      <c r="R121" s="223"/>
      <c r="S121" s="222"/>
      <c r="T121" s="222"/>
      <c r="U121" s="224"/>
      <c r="V121" s="224"/>
      <c r="W121" s="223"/>
      <c r="X121" s="224"/>
      <c r="Y121" s="224"/>
      <c r="Z121" s="222"/>
      <c r="AA121" s="224"/>
      <c r="AB121" s="225"/>
      <c r="AC121" s="226"/>
      <c r="AD121" s="224"/>
      <c r="AE121" s="224"/>
      <c r="AF121" s="224"/>
      <c r="AG121" s="223"/>
      <c r="AH121" s="221"/>
      <c r="AI121" s="222"/>
      <c r="AJ121" s="224"/>
      <c r="AK121" s="224"/>
      <c r="AL121" s="224"/>
      <c r="AM121" s="221"/>
      <c r="AN121" s="222"/>
      <c r="AO121" s="224"/>
      <c r="AP121" s="378"/>
      <c r="AQ121" s="223"/>
      <c r="AR121" s="226"/>
      <c r="AS121" s="224"/>
      <c r="AT121" s="224"/>
      <c r="AU121" s="222"/>
      <c r="AV121" s="455"/>
      <c r="AW121" s="378"/>
      <c r="AX121" s="224"/>
      <c r="AY121" s="224"/>
      <c r="AZ121" s="224"/>
      <c r="BA121" s="225"/>
      <c r="BB121" s="101"/>
      <c r="BC121" s="419">
        <f t="shared" si="6"/>
        <v>0</v>
      </c>
      <c r="BD121" s="420">
        <f t="shared" si="7"/>
        <v>0</v>
      </c>
      <c r="BE121" s="421">
        <f t="shared" si="8"/>
        <v>0</v>
      </c>
      <c r="BF121" s="422">
        <f t="shared" si="9"/>
        <v>0</v>
      </c>
      <c r="BH121" s="35"/>
    </row>
    <row r="122" spans="1:61" ht="12" customHeight="1">
      <c r="A122" s="153"/>
      <c r="B122" s="36" t="str">
        <f>②国語!B122</f>
        <v>3-37</v>
      </c>
      <c r="C122" s="42">
        <v>0</v>
      </c>
      <c r="D122" s="380"/>
      <c r="E122" s="396"/>
      <c r="F122" s="396"/>
      <c r="G122" s="257"/>
      <c r="H122" s="396"/>
      <c r="I122" s="380"/>
      <c r="J122" s="396"/>
      <c r="K122" s="396"/>
      <c r="L122" s="396"/>
      <c r="M122" s="213"/>
      <c r="N122" s="214"/>
      <c r="O122" s="210"/>
      <c r="P122" s="212"/>
      <c r="Q122" s="212"/>
      <c r="R122" s="211"/>
      <c r="S122" s="210"/>
      <c r="T122" s="210"/>
      <c r="U122" s="212"/>
      <c r="V122" s="212"/>
      <c r="W122" s="211"/>
      <c r="X122" s="212"/>
      <c r="Y122" s="212"/>
      <c r="Z122" s="210"/>
      <c r="AA122" s="212"/>
      <c r="AB122" s="213"/>
      <c r="AC122" s="214"/>
      <c r="AD122" s="212"/>
      <c r="AE122" s="212"/>
      <c r="AF122" s="212"/>
      <c r="AG122" s="211"/>
      <c r="AH122" s="209"/>
      <c r="AI122" s="210"/>
      <c r="AJ122" s="212"/>
      <c r="AK122" s="212"/>
      <c r="AL122" s="212"/>
      <c r="AM122" s="209"/>
      <c r="AN122" s="210"/>
      <c r="AO122" s="212"/>
      <c r="AP122" s="376"/>
      <c r="AQ122" s="211"/>
      <c r="AR122" s="214"/>
      <c r="AS122" s="212"/>
      <c r="AT122" s="212"/>
      <c r="AU122" s="210"/>
      <c r="AV122" s="453"/>
      <c r="AW122" s="376"/>
      <c r="AX122" s="212"/>
      <c r="AY122" s="212"/>
      <c r="AZ122" s="212"/>
      <c r="BA122" s="213"/>
      <c r="BB122" s="43"/>
      <c r="BC122" s="182">
        <f t="shared" si="6"/>
        <v>0</v>
      </c>
      <c r="BD122" s="64">
        <f t="shared" si="7"/>
        <v>0</v>
      </c>
      <c r="BE122" s="66">
        <f t="shared" si="8"/>
        <v>0</v>
      </c>
      <c r="BF122" s="169">
        <f t="shared" si="9"/>
        <v>0</v>
      </c>
    </row>
    <row r="123" spans="1:61" ht="12" customHeight="1">
      <c r="A123" s="153"/>
      <c r="B123" s="36" t="str">
        <f>②国語!B123</f>
        <v>3-38</v>
      </c>
      <c r="C123" s="42">
        <v>1</v>
      </c>
      <c r="D123" s="380"/>
      <c r="E123" s="396"/>
      <c r="F123" s="396"/>
      <c r="G123" s="257"/>
      <c r="H123" s="396"/>
      <c r="I123" s="380"/>
      <c r="J123" s="396"/>
      <c r="K123" s="396"/>
      <c r="L123" s="396"/>
      <c r="M123" s="213"/>
      <c r="N123" s="214"/>
      <c r="O123" s="210"/>
      <c r="P123" s="212"/>
      <c r="Q123" s="212"/>
      <c r="R123" s="211"/>
      <c r="S123" s="210"/>
      <c r="T123" s="210"/>
      <c r="U123" s="212"/>
      <c r="V123" s="212"/>
      <c r="W123" s="211"/>
      <c r="X123" s="212"/>
      <c r="Y123" s="212"/>
      <c r="Z123" s="210"/>
      <c r="AA123" s="212"/>
      <c r="AB123" s="213"/>
      <c r="AC123" s="214"/>
      <c r="AD123" s="212"/>
      <c r="AE123" s="212"/>
      <c r="AF123" s="212"/>
      <c r="AG123" s="211"/>
      <c r="AH123" s="209"/>
      <c r="AI123" s="210"/>
      <c r="AJ123" s="212"/>
      <c r="AK123" s="212"/>
      <c r="AL123" s="212"/>
      <c r="AM123" s="209"/>
      <c r="AN123" s="210"/>
      <c r="AO123" s="212"/>
      <c r="AP123" s="376"/>
      <c r="AQ123" s="211"/>
      <c r="AR123" s="214"/>
      <c r="AS123" s="212"/>
      <c r="AT123" s="212"/>
      <c r="AU123" s="210"/>
      <c r="AV123" s="453"/>
      <c r="AW123" s="376"/>
      <c r="AX123" s="212"/>
      <c r="AY123" s="212"/>
      <c r="AZ123" s="212"/>
      <c r="BA123" s="213"/>
      <c r="BB123" s="43"/>
      <c r="BC123" s="182">
        <f t="shared" si="6"/>
        <v>0</v>
      </c>
      <c r="BD123" s="64">
        <f t="shared" si="7"/>
        <v>0</v>
      </c>
      <c r="BE123" s="66">
        <f t="shared" si="8"/>
        <v>0</v>
      </c>
      <c r="BF123" s="169">
        <f t="shared" si="9"/>
        <v>0</v>
      </c>
    </row>
    <row r="124" spans="1:61" ht="12" customHeight="1">
      <c r="A124" s="153"/>
      <c r="B124" s="36" t="str">
        <f>②国語!B124</f>
        <v>3-39</v>
      </c>
      <c r="C124" s="42">
        <v>0</v>
      </c>
      <c r="D124" s="380"/>
      <c r="E124" s="396"/>
      <c r="F124" s="396"/>
      <c r="G124" s="257"/>
      <c r="H124" s="396"/>
      <c r="I124" s="380"/>
      <c r="J124" s="396"/>
      <c r="K124" s="396"/>
      <c r="L124" s="396"/>
      <c r="M124" s="213"/>
      <c r="N124" s="214"/>
      <c r="O124" s="210"/>
      <c r="P124" s="212"/>
      <c r="Q124" s="212"/>
      <c r="R124" s="211"/>
      <c r="S124" s="210"/>
      <c r="T124" s="210"/>
      <c r="U124" s="212"/>
      <c r="V124" s="212"/>
      <c r="W124" s="211"/>
      <c r="X124" s="212"/>
      <c r="Y124" s="212"/>
      <c r="Z124" s="210"/>
      <c r="AA124" s="212"/>
      <c r="AB124" s="213"/>
      <c r="AC124" s="214"/>
      <c r="AD124" s="212"/>
      <c r="AE124" s="212"/>
      <c r="AF124" s="212"/>
      <c r="AG124" s="211"/>
      <c r="AH124" s="209"/>
      <c r="AI124" s="210"/>
      <c r="AJ124" s="212"/>
      <c r="AK124" s="212"/>
      <c r="AL124" s="212"/>
      <c r="AM124" s="209"/>
      <c r="AN124" s="210"/>
      <c r="AO124" s="212"/>
      <c r="AP124" s="376"/>
      <c r="AQ124" s="211"/>
      <c r="AR124" s="214"/>
      <c r="AS124" s="212"/>
      <c r="AT124" s="212"/>
      <c r="AU124" s="210"/>
      <c r="AV124" s="453"/>
      <c r="AW124" s="376"/>
      <c r="AX124" s="212"/>
      <c r="AY124" s="212"/>
      <c r="AZ124" s="212"/>
      <c r="BA124" s="213"/>
      <c r="BB124" s="43"/>
      <c r="BC124" s="182">
        <f t="shared" si="6"/>
        <v>0</v>
      </c>
      <c r="BD124" s="64">
        <f t="shared" si="7"/>
        <v>0</v>
      </c>
      <c r="BE124" s="66">
        <f t="shared" si="8"/>
        <v>0</v>
      </c>
      <c r="BF124" s="169">
        <f t="shared" si="9"/>
        <v>0</v>
      </c>
    </row>
    <row r="125" spans="1:61" ht="12" customHeight="1" thickBot="1">
      <c r="A125" s="157"/>
      <c r="B125" s="6" t="str">
        <f>②国語!B125</f>
        <v>3-40</v>
      </c>
      <c r="C125" s="31">
        <v>1</v>
      </c>
      <c r="D125" s="383"/>
      <c r="E125" s="399"/>
      <c r="F125" s="399"/>
      <c r="G125" s="240"/>
      <c r="H125" s="399"/>
      <c r="I125" s="383"/>
      <c r="J125" s="399"/>
      <c r="K125" s="399"/>
      <c r="L125" s="399"/>
      <c r="M125" s="231"/>
      <c r="N125" s="232"/>
      <c r="O125" s="228"/>
      <c r="P125" s="230"/>
      <c r="Q125" s="230"/>
      <c r="R125" s="229"/>
      <c r="S125" s="228"/>
      <c r="T125" s="228"/>
      <c r="U125" s="230"/>
      <c r="V125" s="230"/>
      <c r="W125" s="229"/>
      <c r="X125" s="230"/>
      <c r="Y125" s="230"/>
      <c r="Z125" s="228"/>
      <c r="AA125" s="230"/>
      <c r="AB125" s="231"/>
      <c r="AC125" s="232"/>
      <c r="AD125" s="230"/>
      <c r="AE125" s="230"/>
      <c r="AF125" s="230"/>
      <c r="AG125" s="229"/>
      <c r="AH125" s="227"/>
      <c r="AI125" s="228"/>
      <c r="AJ125" s="230"/>
      <c r="AK125" s="230"/>
      <c r="AL125" s="230"/>
      <c r="AM125" s="227"/>
      <c r="AN125" s="228"/>
      <c r="AO125" s="230"/>
      <c r="AP125" s="313"/>
      <c r="AQ125" s="229"/>
      <c r="AR125" s="232"/>
      <c r="AS125" s="230"/>
      <c r="AT125" s="230"/>
      <c r="AU125" s="228"/>
      <c r="AV125" s="456"/>
      <c r="AW125" s="313"/>
      <c r="AX125" s="230"/>
      <c r="AY125" s="230"/>
      <c r="AZ125" s="230"/>
      <c r="BA125" s="231"/>
      <c r="BB125" s="32"/>
      <c r="BC125" s="166">
        <f t="shared" si="6"/>
        <v>0</v>
      </c>
      <c r="BD125" s="65">
        <f t="shared" si="7"/>
        <v>0</v>
      </c>
      <c r="BE125" s="67">
        <f t="shared" si="8"/>
        <v>0</v>
      </c>
      <c r="BF125" s="158">
        <f t="shared" si="9"/>
        <v>0</v>
      </c>
    </row>
    <row r="126" spans="1:61" ht="12" customHeight="1">
      <c r="A126" s="151"/>
      <c r="B126" s="89" t="str">
        <f>②国語!B126</f>
        <v>4-01</v>
      </c>
      <c r="C126" s="120">
        <v>0</v>
      </c>
      <c r="D126" s="379"/>
      <c r="E126" s="395"/>
      <c r="F126" s="395"/>
      <c r="G126" s="256"/>
      <c r="H126" s="395"/>
      <c r="I126" s="379"/>
      <c r="J126" s="395"/>
      <c r="K126" s="395"/>
      <c r="L126" s="395"/>
      <c r="M126" s="206"/>
      <c r="N126" s="207"/>
      <c r="O126" s="203"/>
      <c r="P126" s="205"/>
      <c r="Q126" s="205"/>
      <c r="R126" s="204"/>
      <c r="S126" s="203"/>
      <c r="T126" s="203"/>
      <c r="U126" s="205"/>
      <c r="V126" s="205"/>
      <c r="W126" s="204"/>
      <c r="X126" s="205"/>
      <c r="Y126" s="205"/>
      <c r="Z126" s="203"/>
      <c r="AA126" s="205"/>
      <c r="AB126" s="206"/>
      <c r="AC126" s="207"/>
      <c r="AD126" s="205"/>
      <c r="AE126" s="205"/>
      <c r="AF126" s="205"/>
      <c r="AG126" s="204"/>
      <c r="AH126" s="202"/>
      <c r="AI126" s="203"/>
      <c r="AJ126" s="205"/>
      <c r="AK126" s="205"/>
      <c r="AL126" s="205"/>
      <c r="AM126" s="202"/>
      <c r="AN126" s="203"/>
      <c r="AO126" s="205"/>
      <c r="AP126" s="375"/>
      <c r="AQ126" s="204"/>
      <c r="AR126" s="207"/>
      <c r="AS126" s="205"/>
      <c r="AT126" s="205"/>
      <c r="AU126" s="203"/>
      <c r="AV126" s="452"/>
      <c r="AW126" s="375"/>
      <c r="AX126" s="205"/>
      <c r="AY126" s="205"/>
      <c r="AZ126" s="205"/>
      <c r="BA126" s="206"/>
      <c r="BB126" s="101"/>
      <c r="BC126" s="167">
        <f t="shared" si="6"/>
        <v>0</v>
      </c>
      <c r="BD126" s="161">
        <f t="shared" si="7"/>
        <v>0</v>
      </c>
      <c r="BE126" s="162">
        <f t="shared" si="8"/>
        <v>0</v>
      </c>
      <c r="BF126" s="163">
        <f t="shared" si="9"/>
        <v>0</v>
      </c>
      <c r="BH126" s="24"/>
      <c r="BI126" s="24"/>
    </row>
    <row r="127" spans="1:61" ht="12" customHeight="1">
      <c r="A127" s="153"/>
      <c r="B127" s="36" t="str">
        <f>②国語!B127</f>
        <v>4-02</v>
      </c>
      <c r="C127" s="42">
        <v>1</v>
      </c>
      <c r="D127" s="380"/>
      <c r="E127" s="396"/>
      <c r="F127" s="396"/>
      <c r="G127" s="257"/>
      <c r="H127" s="396"/>
      <c r="I127" s="380"/>
      <c r="J127" s="396"/>
      <c r="K127" s="396"/>
      <c r="L127" s="396"/>
      <c r="M127" s="213"/>
      <c r="N127" s="214"/>
      <c r="O127" s="210"/>
      <c r="P127" s="212"/>
      <c r="Q127" s="212"/>
      <c r="R127" s="211"/>
      <c r="S127" s="210"/>
      <c r="T127" s="210"/>
      <c r="U127" s="212"/>
      <c r="V127" s="212"/>
      <c r="W127" s="211"/>
      <c r="X127" s="212"/>
      <c r="Y127" s="212"/>
      <c r="Z127" s="210"/>
      <c r="AA127" s="212"/>
      <c r="AB127" s="213"/>
      <c r="AC127" s="214"/>
      <c r="AD127" s="212"/>
      <c r="AE127" s="212"/>
      <c r="AF127" s="212"/>
      <c r="AG127" s="211"/>
      <c r="AH127" s="209"/>
      <c r="AI127" s="210"/>
      <c r="AJ127" s="212"/>
      <c r="AK127" s="212"/>
      <c r="AL127" s="212"/>
      <c r="AM127" s="209"/>
      <c r="AN127" s="210"/>
      <c r="AO127" s="212"/>
      <c r="AP127" s="376"/>
      <c r="AQ127" s="211"/>
      <c r="AR127" s="214"/>
      <c r="AS127" s="212"/>
      <c r="AT127" s="212"/>
      <c r="AU127" s="210"/>
      <c r="AV127" s="453"/>
      <c r="AW127" s="376"/>
      <c r="AX127" s="212"/>
      <c r="AY127" s="212"/>
      <c r="AZ127" s="212"/>
      <c r="BA127" s="213"/>
      <c r="BB127" s="43"/>
      <c r="BC127" s="182">
        <f t="shared" si="6"/>
        <v>0</v>
      </c>
      <c r="BD127" s="64">
        <f t="shared" si="7"/>
        <v>0</v>
      </c>
      <c r="BE127" s="66">
        <f t="shared" si="8"/>
        <v>0</v>
      </c>
      <c r="BF127" s="169">
        <f t="shared" si="9"/>
        <v>0</v>
      </c>
      <c r="BH127" s="24"/>
      <c r="BI127" s="24"/>
    </row>
    <row r="128" spans="1:61" ht="12" customHeight="1">
      <c r="A128" s="153"/>
      <c r="B128" s="36" t="str">
        <f>②国語!B128</f>
        <v>4-03</v>
      </c>
      <c r="C128" s="42">
        <v>0</v>
      </c>
      <c r="D128" s="380"/>
      <c r="E128" s="396"/>
      <c r="F128" s="396"/>
      <c r="G128" s="257"/>
      <c r="H128" s="396"/>
      <c r="I128" s="380"/>
      <c r="J128" s="396"/>
      <c r="K128" s="396"/>
      <c r="L128" s="396"/>
      <c r="M128" s="213"/>
      <c r="N128" s="214"/>
      <c r="O128" s="210"/>
      <c r="P128" s="212"/>
      <c r="Q128" s="212"/>
      <c r="R128" s="211"/>
      <c r="S128" s="210"/>
      <c r="T128" s="210"/>
      <c r="U128" s="212"/>
      <c r="V128" s="212"/>
      <c r="W128" s="211"/>
      <c r="X128" s="212"/>
      <c r="Y128" s="212"/>
      <c r="Z128" s="210"/>
      <c r="AA128" s="212"/>
      <c r="AB128" s="213"/>
      <c r="AC128" s="214"/>
      <c r="AD128" s="212"/>
      <c r="AE128" s="212"/>
      <c r="AF128" s="212"/>
      <c r="AG128" s="211"/>
      <c r="AH128" s="209"/>
      <c r="AI128" s="210"/>
      <c r="AJ128" s="212"/>
      <c r="AK128" s="212"/>
      <c r="AL128" s="212"/>
      <c r="AM128" s="209"/>
      <c r="AN128" s="210"/>
      <c r="AO128" s="212"/>
      <c r="AP128" s="376"/>
      <c r="AQ128" s="211"/>
      <c r="AR128" s="214"/>
      <c r="AS128" s="212"/>
      <c r="AT128" s="212"/>
      <c r="AU128" s="210"/>
      <c r="AV128" s="453"/>
      <c r="AW128" s="376"/>
      <c r="AX128" s="212"/>
      <c r="AY128" s="212"/>
      <c r="AZ128" s="212"/>
      <c r="BA128" s="213"/>
      <c r="BB128" s="43"/>
      <c r="BC128" s="182">
        <f t="shared" si="6"/>
        <v>0</v>
      </c>
      <c r="BD128" s="64">
        <f t="shared" si="7"/>
        <v>0</v>
      </c>
      <c r="BE128" s="66">
        <f t="shared" si="8"/>
        <v>0</v>
      </c>
      <c r="BF128" s="169">
        <f t="shared" si="9"/>
        <v>0</v>
      </c>
      <c r="BH128" s="24"/>
      <c r="BI128" s="24"/>
    </row>
    <row r="129" spans="1:61" ht="12" customHeight="1">
      <c r="A129" s="153"/>
      <c r="B129" s="36" t="str">
        <f>②国語!B129</f>
        <v>4-04</v>
      </c>
      <c r="C129" s="42">
        <v>1</v>
      </c>
      <c r="D129" s="380"/>
      <c r="E129" s="396"/>
      <c r="F129" s="396"/>
      <c r="G129" s="257"/>
      <c r="H129" s="396"/>
      <c r="I129" s="380"/>
      <c r="J129" s="396"/>
      <c r="K129" s="396"/>
      <c r="L129" s="396"/>
      <c r="M129" s="213"/>
      <c r="N129" s="214"/>
      <c r="O129" s="210"/>
      <c r="P129" s="212"/>
      <c r="Q129" s="212"/>
      <c r="R129" s="211"/>
      <c r="S129" s="210"/>
      <c r="T129" s="210"/>
      <c r="U129" s="212"/>
      <c r="V129" s="212"/>
      <c r="W129" s="211"/>
      <c r="X129" s="212"/>
      <c r="Y129" s="212"/>
      <c r="Z129" s="210"/>
      <c r="AA129" s="212"/>
      <c r="AB129" s="213"/>
      <c r="AC129" s="214"/>
      <c r="AD129" s="212"/>
      <c r="AE129" s="212"/>
      <c r="AF129" s="212"/>
      <c r="AG129" s="211"/>
      <c r="AH129" s="209"/>
      <c r="AI129" s="210"/>
      <c r="AJ129" s="212"/>
      <c r="AK129" s="212"/>
      <c r="AL129" s="212"/>
      <c r="AM129" s="209"/>
      <c r="AN129" s="210"/>
      <c r="AO129" s="212"/>
      <c r="AP129" s="376"/>
      <c r="AQ129" s="211"/>
      <c r="AR129" s="214"/>
      <c r="AS129" s="212"/>
      <c r="AT129" s="212"/>
      <c r="AU129" s="210"/>
      <c r="AV129" s="453"/>
      <c r="AW129" s="376"/>
      <c r="AX129" s="212"/>
      <c r="AY129" s="212"/>
      <c r="AZ129" s="212"/>
      <c r="BA129" s="213"/>
      <c r="BB129" s="43"/>
      <c r="BC129" s="182">
        <f t="shared" si="6"/>
        <v>0</v>
      </c>
      <c r="BD129" s="64">
        <f t="shared" si="7"/>
        <v>0</v>
      </c>
      <c r="BE129" s="66">
        <f t="shared" si="8"/>
        <v>0</v>
      </c>
      <c r="BF129" s="169">
        <f t="shared" si="9"/>
        <v>0</v>
      </c>
      <c r="BH129" s="24"/>
      <c r="BI129" s="24"/>
    </row>
    <row r="130" spans="1:61" ht="12" customHeight="1" thickBot="1">
      <c r="A130" s="154"/>
      <c r="B130" s="37" t="str">
        <f>②国語!B130</f>
        <v>4-05</v>
      </c>
      <c r="C130" s="49">
        <v>0</v>
      </c>
      <c r="D130" s="381"/>
      <c r="E130" s="397"/>
      <c r="F130" s="397"/>
      <c r="G130" s="258"/>
      <c r="H130" s="397"/>
      <c r="I130" s="381"/>
      <c r="J130" s="397"/>
      <c r="K130" s="397"/>
      <c r="L130" s="397"/>
      <c r="M130" s="219"/>
      <c r="N130" s="220"/>
      <c r="O130" s="216"/>
      <c r="P130" s="218"/>
      <c r="Q130" s="218"/>
      <c r="R130" s="217"/>
      <c r="S130" s="216"/>
      <c r="T130" s="216"/>
      <c r="U130" s="218"/>
      <c r="V130" s="218"/>
      <c r="W130" s="217"/>
      <c r="X130" s="218"/>
      <c r="Y130" s="218"/>
      <c r="Z130" s="216"/>
      <c r="AA130" s="218"/>
      <c r="AB130" s="219"/>
      <c r="AC130" s="220"/>
      <c r="AD130" s="218"/>
      <c r="AE130" s="218"/>
      <c r="AF130" s="218"/>
      <c r="AG130" s="217"/>
      <c r="AH130" s="215"/>
      <c r="AI130" s="216"/>
      <c r="AJ130" s="218"/>
      <c r="AK130" s="218"/>
      <c r="AL130" s="218"/>
      <c r="AM130" s="215"/>
      <c r="AN130" s="216"/>
      <c r="AO130" s="218"/>
      <c r="AP130" s="377"/>
      <c r="AQ130" s="217"/>
      <c r="AR130" s="220"/>
      <c r="AS130" s="218"/>
      <c r="AT130" s="218"/>
      <c r="AU130" s="216"/>
      <c r="AV130" s="454"/>
      <c r="AW130" s="377"/>
      <c r="AX130" s="218"/>
      <c r="AY130" s="218"/>
      <c r="AZ130" s="218"/>
      <c r="BA130" s="219"/>
      <c r="BB130" s="102"/>
      <c r="BC130" s="165">
        <f t="shared" si="6"/>
        <v>0</v>
      </c>
      <c r="BD130" s="68">
        <f t="shared" si="7"/>
        <v>0</v>
      </c>
      <c r="BE130" s="69">
        <f t="shared" si="8"/>
        <v>0</v>
      </c>
      <c r="BF130" s="155">
        <f t="shared" si="9"/>
        <v>0</v>
      </c>
      <c r="BH130" s="24"/>
      <c r="BI130" s="24"/>
    </row>
    <row r="131" spans="1:61" ht="12" customHeight="1">
      <c r="A131" s="156"/>
      <c r="B131" s="5" t="str">
        <f>②国語!B131</f>
        <v>4-06</v>
      </c>
      <c r="C131" s="30">
        <v>1</v>
      </c>
      <c r="D131" s="382"/>
      <c r="E131" s="398"/>
      <c r="F131" s="398"/>
      <c r="G131" s="259"/>
      <c r="H131" s="398"/>
      <c r="I131" s="382"/>
      <c r="J131" s="398"/>
      <c r="K131" s="398"/>
      <c r="L131" s="398"/>
      <c r="M131" s="225"/>
      <c r="N131" s="226"/>
      <c r="O131" s="222"/>
      <c r="P131" s="224"/>
      <c r="Q131" s="224"/>
      <c r="R131" s="223"/>
      <c r="S131" s="222"/>
      <c r="T131" s="222"/>
      <c r="U131" s="224"/>
      <c r="V131" s="224"/>
      <c r="W131" s="223"/>
      <c r="X131" s="224"/>
      <c r="Y131" s="224"/>
      <c r="Z131" s="222"/>
      <c r="AA131" s="224"/>
      <c r="AB131" s="225"/>
      <c r="AC131" s="226"/>
      <c r="AD131" s="224"/>
      <c r="AE131" s="224"/>
      <c r="AF131" s="224"/>
      <c r="AG131" s="223"/>
      <c r="AH131" s="221"/>
      <c r="AI131" s="222"/>
      <c r="AJ131" s="224"/>
      <c r="AK131" s="224"/>
      <c r="AL131" s="224"/>
      <c r="AM131" s="221"/>
      <c r="AN131" s="222"/>
      <c r="AO131" s="224"/>
      <c r="AP131" s="378"/>
      <c r="AQ131" s="223"/>
      <c r="AR131" s="226"/>
      <c r="AS131" s="224"/>
      <c r="AT131" s="224"/>
      <c r="AU131" s="222"/>
      <c r="AV131" s="455"/>
      <c r="AW131" s="378"/>
      <c r="AX131" s="224"/>
      <c r="AY131" s="224"/>
      <c r="AZ131" s="224"/>
      <c r="BA131" s="225"/>
      <c r="BB131" s="101"/>
      <c r="BC131" s="419">
        <f t="shared" si="6"/>
        <v>0</v>
      </c>
      <c r="BD131" s="420">
        <f t="shared" si="7"/>
        <v>0</v>
      </c>
      <c r="BE131" s="421">
        <f t="shared" si="8"/>
        <v>0</v>
      </c>
      <c r="BF131" s="422">
        <f t="shared" si="9"/>
        <v>0</v>
      </c>
      <c r="BH131" s="24"/>
      <c r="BI131" s="24"/>
    </row>
    <row r="132" spans="1:61" ht="12" customHeight="1">
      <c r="A132" s="153"/>
      <c r="B132" s="36" t="str">
        <f>②国語!B132</f>
        <v>4-07</v>
      </c>
      <c r="C132" s="42">
        <v>0</v>
      </c>
      <c r="D132" s="380"/>
      <c r="E132" s="396"/>
      <c r="F132" s="396"/>
      <c r="G132" s="257"/>
      <c r="H132" s="396"/>
      <c r="I132" s="380"/>
      <c r="J132" s="396"/>
      <c r="K132" s="396"/>
      <c r="L132" s="396"/>
      <c r="M132" s="213"/>
      <c r="N132" s="214"/>
      <c r="O132" s="210"/>
      <c r="P132" s="212"/>
      <c r="Q132" s="212"/>
      <c r="R132" s="211"/>
      <c r="S132" s="210"/>
      <c r="T132" s="210"/>
      <c r="U132" s="212"/>
      <c r="V132" s="212"/>
      <c r="W132" s="211"/>
      <c r="X132" s="212"/>
      <c r="Y132" s="212"/>
      <c r="Z132" s="210"/>
      <c r="AA132" s="212"/>
      <c r="AB132" s="213"/>
      <c r="AC132" s="214"/>
      <c r="AD132" s="212"/>
      <c r="AE132" s="212"/>
      <c r="AF132" s="212"/>
      <c r="AG132" s="211"/>
      <c r="AH132" s="209"/>
      <c r="AI132" s="210"/>
      <c r="AJ132" s="212"/>
      <c r="AK132" s="212"/>
      <c r="AL132" s="212"/>
      <c r="AM132" s="209"/>
      <c r="AN132" s="210"/>
      <c r="AO132" s="212"/>
      <c r="AP132" s="376"/>
      <c r="AQ132" s="211"/>
      <c r="AR132" s="214"/>
      <c r="AS132" s="212"/>
      <c r="AT132" s="212"/>
      <c r="AU132" s="210"/>
      <c r="AV132" s="453"/>
      <c r="AW132" s="376"/>
      <c r="AX132" s="212"/>
      <c r="AY132" s="212"/>
      <c r="AZ132" s="212"/>
      <c r="BA132" s="213"/>
      <c r="BB132" s="43"/>
      <c r="BC132" s="182">
        <f t="shared" si="6"/>
        <v>0</v>
      </c>
      <c r="BD132" s="64">
        <f t="shared" si="7"/>
        <v>0</v>
      </c>
      <c r="BE132" s="66">
        <f t="shared" si="8"/>
        <v>0</v>
      </c>
      <c r="BF132" s="169">
        <f t="shared" si="9"/>
        <v>0</v>
      </c>
      <c r="BH132" s="24"/>
      <c r="BI132" s="24"/>
    </row>
    <row r="133" spans="1:61" ht="12" customHeight="1">
      <c r="A133" s="153"/>
      <c r="B133" s="36" t="str">
        <f>②国語!B133</f>
        <v>4-08</v>
      </c>
      <c r="C133" s="42">
        <v>1</v>
      </c>
      <c r="D133" s="380"/>
      <c r="E133" s="396"/>
      <c r="F133" s="396"/>
      <c r="G133" s="257"/>
      <c r="H133" s="396"/>
      <c r="I133" s="380"/>
      <c r="J133" s="396"/>
      <c r="K133" s="396"/>
      <c r="L133" s="396"/>
      <c r="M133" s="213"/>
      <c r="N133" s="214"/>
      <c r="O133" s="210"/>
      <c r="P133" s="212"/>
      <c r="Q133" s="212"/>
      <c r="R133" s="211"/>
      <c r="S133" s="210"/>
      <c r="T133" s="210"/>
      <c r="U133" s="212"/>
      <c r="V133" s="212"/>
      <c r="W133" s="211"/>
      <c r="X133" s="212"/>
      <c r="Y133" s="212"/>
      <c r="Z133" s="210"/>
      <c r="AA133" s="212"/>
      <c r="AB133" s="213"/>
      <c r="AC133" s="214"/>
      <c r="AD133" s="212"/>
      <c r="AE133" s="212"/>
      <c r="AF133" s="212"/>
      <c r="AG133" s="211"/>
      <c r="AH133" s="209"/>
      <c r="AI133" s="210"/>
      <c r="AJ133" s="212"/>
      <c r="AK133" s="212"/>
      <c r="AL133" s="212"/>
      <c r="AM133" s="209"/>
      <c r="AN133" s="210"/>
      <c r="AO133" s="212"/>
      <c r="AP133" s="376"/>
      <c r="AQ133" s="211"/>
      <c r="AR133" s="214"/>
      <c r="AS133" s="212"/>
      <c r="AT133" s="212"/>
      <c r="AU133" s="210"/>
      <c r="AV133" s="453"/>
      <c r="AW133" s="376"/>
      <c r="AX133" s="212"/>
      <c r="AY133" s="212"/>
      <c r="AZ133" s="212"/>
      <c r="BA133" s="213"/>
      <c r="BB133" s="43"/>
      <c r="BC133" s="182">
        <f t="shared" si="6"/>
        <v>0</v>
      </c>
      <c r="BD133" s="64">
        <f t="shared" si="7"/>
        <v>0</v>
      </c>
      <c r="BE133" s="66">
        <f t="shared" si="8"/>
        <v>0</v>
      </c>
      <c r="BF133" s="169">
        <f t="shared" si="9"/>
        <v>0</v>
      </c>
      <c r="BH133" s="24"/>
      <c r="BI133" s="24"/>
    </row>
    <row r="134" spans="1:61" ht="12" customHeight="1">
      <c r="A134" s="153"/>
      <c r="B134" s="36" t="str">
        <f>②国語!B134</f>
        <v>4-09</v>
      </c>
      <c r="C134" s="42">
        <v>0</v>
      </c>
      <c r="D134" s="380"/>
      <c r="E134" s="396"/>
      <c r="F134" s="396"/>
      <c r="G134" s="257"/>
      <c r="H134" s="396"/>
      <c r="I134" s="380"/>
      <c r="J134" s="396"/>
      <c r="K134" s="396"/>
      <c r="L134" s="396"/>
      <c r="M134" s="213"/>
      <c r="N134" s="214"/>
      <c r="O134" s="210"/>
      <c r="P134" s="212"/>
      <c r="Q134" s="212"/>
      <c r="R134" s="211"/>
      <c r="S134" s="210"/>
      <c r="T134" s="210"/>
      <c r="U134" s="212"/>
      <c r="V134" s="212"/>
      <c r="W134" s="211"/>
      <c r="X134" s="212"/>
      <c r="Y134" s="212"/>
      <c r="Z134" s="210"/>
      <c r="AA134" s="212"/>
      <c r="AB134" s="213"/>
      <c r="AC134" s="214"/>
      <c r="AD134" s="212"/>
      <c r="AE134" s="212"/>
      <c r="AF134" s="212"/>
      <c r="AG134" s="211"/>
      <c r="AH134" s="209"/>
      <c r="AI134" s="210"/>
      <c r="AJ134" s="212"/>
      <c r="AK134" s="212"/>
      <c r="AL134" s="212"/>
      <c r="AM134" s="209"/>
      <c r="AN134" s="210"/>
      <c r="AO134" s="212"/>
      <c r="AP134" s="376"/>
      <c r="AQ134" s="211"/>
      <c r="AR134" s="214"/>
      <c r="AS134" s="212"/>
      <c r="AT134" s="212"/>
      <c r="AU134" s="210"/>
      <c r="AV134" s="453"/>
      <c r="AW134" s="376"/>
      <c r="AX134" s="212"/>
      <c r="AY134" s="212"/>
      <c r="AZ134" s="212"/>
      <c r="BA134" s="213"/>
      <c r="BB134" s="43"/>
      <c r="BC134" s="182">
        <f t="shared" si="6"/>
        <v>0</v>
      </c>
      <c r="BD134" s="64">
        <f t="shared" si="7"/>
        <v>0</v>
      </c>
      <c r="BE134" s="66">
        <f t="shared" si="8"/>
        <v>0</v>
      </c>
      <c r="BF134" s="169">
        <f t="shared" si="9"/>
        <v>0</v>
      </c>
      <c r="BH134" s="24"/>
      <c r="BI134" s="24"/>
    </row>
    <row r="135" spans="1:61" ht="12" customHeight="1" thickBot="1">
      <c r="A135" s="157"/>
      <c r="B135" s="6" t="str">
        <f>②国語!B135</f>
        <v>4-10</v>
      </c>
      <c r="C135" s="31">
        <v>1</v>
      </c>
      <c r="D135" s="383"/>
      <c r="E135" s="399"/>
      <c r="F135" s="399"/>
      <c r="G135" s="240"/>
      <c r="H135" s="399"/>
      <c r="I135" s="383"/>
      <c r="J135" s="399"/>
      <c r="K135" s="399"/>
      <c r="L135" s="399"/>
      <c r="M135" s="231"/>
      <c r="N135" s="232"/>
      <c r="O135" s="228"/>
      <c r="P135" s="230"/>
      <c r="Q135" s="230"/>
      <c r="R135" s="229"/>
      <c r="S135" s="228"/>
      <c r="T135" s="228"/>
      <c r="U135" s="230"/>
      <c r="V135" s="230"/>
      <c r="W135" s="229"/>
      <c r="X135" s="230"/>
      <c r="Y135" s="230"/>
      <c r="Z135" s="228"/>
      <c r="AA135" s="230"/>
      <c r="AB135" s="231"/>
      <c r="AC135" s="232"/>
      <c r="AD135" s="230"/>
      <c r="AE135" s="230"/>
      <c r="AF135" s="230"/>
      <c r="AG135" s="229"/>
      <c r="AH135" s="227"/>
      <c r="AI135" s="228"/>
      <c r="AJ135" s="230"/>
      <c r="AK135" s="230"/>
      <c r="AL135" s="230"/>
      <c r="AM135" s="227"/>
      <c r="AN135" s="228"/>
      <c r="AO135" s="230"/>
      <c r="AP135" s="313"/>
      <c r="AQ135" s="229"/>
      <c r="AR135" s="232"/>
      <c r="AS135" s="230"/>
      <c r="AT135" s="230"/>
      <c r="AU135" s="228"/>
      <c r="AV135" s="456"/>
      <c r="AW135" s="313"/>
      <c r="AX135" s="230"/>
      <c r="AY135" s="230"/>
      <c r="AZ135" s="230"/>
      <c r="BA135" s="231"/>
      <c r="BB135" s="32"/>
      <c r="BC135" s="166">
        <f t="shared" ref="BC135:BC198" si="10">COUNTIF(D135:BA135,1)*2</f>
        <v>0</v>
      </c>
      <c r="BD135" s="65">
        <f t="shared" ref="BD135:BD198" si="11">COUNTIF(D135:F135,1)*2+COUNTIF(H135:N135,1)*2+COUNTIF(P135:Q135,1)*2+COUNTIF(U135:V135,1)*2+COUNTIF(X135:Y135,1)*2+COUNTIF(AA135:AF135,1)*2+COUNTIF(AJ135:AL135,1)*2+COUNTIF(AO135:AP135,1)*2+COUNTIF(AR135:AT135,1)*2+COUNTIF(AV135:BA135,1)*2</f>
        <v>0</v>
      </c>
      <c r="BE135" s="67">
        <f t="shared" ref="BE135:BE198" si="12">COUNTIF(G135,1)*2+COUNTIF(O135,1)*2+COUNTIF(R135:T135,1)*2+COUNTIF(W135,1)*2+COUNTIF(Z135,1)*2+COUNTIF(AG135:AI135,1)*2+COUNTIF(AM135:AN135,1)*2+COUNTIF(AQ135,1)*2+COUNTIF(AU135,1)*2</f>
        <v>0</v>
      </c>
      <c r="BF135" s="158">
        <f t="shared" si="9"/>
        <v>0</v>
      </c>
      <c r="BH135" s="24"/>
      <c r="BI135" s="24"/>
    </row>
    <row r="136" spans="1:61" ht="12" customHeight="1">
      <c r="A136" s="159"/>
      <c r="B136" s="4" t="str">
        <f>②国語!B136</f>
        <v>4-11</v>
      </c>
      <c r="C136" s="28">
        <v>0</v>
      </c>
      <c r="D136" s="379"/>
      <c r="E136" s="395"/>
      <c r="F136" s="395"/>
      <c r="G136" s="256"/>
      <c r="H136" s="395"/>
      <c r="I136" s="379"/>
      <c r="J136" s="395"/>
      <c r="K136" s="395"/>
      <c r="L136" s="395"/>
      <c r="M136" s="206"/>
      <c r="N136" s="207"/>
      <c r="O136" s="203"/>
      <c r="P136" s="205"/>
      <c r="Q136" s="205"/>
      <c r="R136" s="204"/>
      <c r="S136" s="203"/>
      <c r="T136" s="203"/>
      <c r="U136" s="205"/>
      <c r="V136" s="205"/>
      <c r="W136" s="204"/>
      <c r="X136" s="205"/>
      <c r="Y136" s="205"/>
      <c r="Z136" s="203"/>
      <c r="AA136" s="205"/>
      <c r="AB136" s="206"/>
      <c r="AC136" s="207"/>
      <c r="AD136" s="205"/>
      <c r="AE136" s="205"/>
      <c r="AF136" s="205"/>
      <c r="AG136" s="204"/>
      <c r="AH136" s="202"/>
      <c r="AI136" s="203"/>
      <c r="AJ136" s="205"/>
      <c r="AK136" s="205"/>
      <c r="AL136" s="205"/>
      <c r="AM136" s="202"/>
      <c r="AN136" s="203"/>
      <c r="AO136" s="205"/>
      <c r="AP136" s="375"/>
      <c r="AQ136" s="204"/>
      <c r="AR136" s="207"/>
      <c r="AS136" s="205"/>
      <c r="AT136" s="205"/>
      <c r="AU136" s="203"/>
      <c r="AV136" s="452"/>
      <c r="AW136" s="375"/>
      <c r="AX136" s="205"/>
      <c r="AY136" s="205"/>
      <c r="AZ136" s="205"/>
      <c r="BA136" s="206"/>
      <c r="BB136" s="29"/>
      <c r="BC136" s="167">
        <f t="shared" si="10"/>
        <v>0</v>
      </c>
      <c r="BD136" s="161">
        <f t="shared" si="11"/>
        <v>0</v>
      </c>
      <c r="BE136" s="162">
        <f t="shared" si="12"/>
        <v>0</v>
      </c>
      <c r="BF136" s="163">
        <f t="shared" si="9"/>
        <v>0</v>
      </c>
      <c r="BH136" s="24"/>
      <c r="BI136" s="24"/>
    </row>
    <row r="137" spans="1:61" ht="12" customHeight="1">
      <c r="A137" s="153"/>
      <c r="B137" s="36" t="str">
        <f>②国語!B137</f>
        <v>4-12</v>
      </c>
      <c r="C137" s="42">
        <v>1</v>
      </c>
      <c r="D137" s="380"/>
      <c r="E137" s="396"/>
      <c r="F137" s="396"/>
      <c r="G137" s="257"/>
      <c r="H137" s="396"/>
      <c r="I137" s="380"/>
      <c r="J137" s="396"/>
      <c r="K137" s="396"/>
      <c r="L137" s="396"/>
      <c r="M137" s="213"/>
      <c r="N137" s="214"/>
      <c r="O137" s="210"/>
      <c r="P137" s="212"/>
      <c r="Q137" s="212"/>
      <c r="R137" s="211"/>
      <c r="S137" s="210"/>
      <c r="T137" s="210"/>
      <c r="U137" s="212"/>
      <c r="V137" s="212"/>
      <c r="W137" s="211"/>
      <c r="X137" s="212"/>
      <c r="Y137" s="212"/>
      <c r="Z137" s="210"/>
      <c r="AA137" s="212"/>
      <c r="AB137" s="213"/>
      <c r="AC137" s="214"/>
      <c r="AD137" s="212"/>
      <c r="AE137" s="212"/>
      <c r="AF137" s="212"/>
      <c r="AG137" s="211"/>
      <c r="AH137" s="209"/>
      <c r="AI137" s="210"/>
      <c r="AJ137" s="212"/>
      <c r="AK137" s="212"/>
      <c r="AL137" s="212"/>
      <c r="AM137" s="209"/>
      <c r="AN137" s="210"/>
      <c r="AO137" s="212"/>
      <c r="AP137" s="376"/>
      <c r="AQ137" s="211"/>
      <c r="AR137" s="214"/>
      <c r="AS137" s="212"/>
      <c r="AT137" s="212"/>
      <c r="AU137" s="210"/>
      <c r="AV137" s="453"/>
      <c r="AW137" s="376"/>
      <c r="AX137" s="212"/>
      <c r="AY137" s="212"/>
      <c r="AZ137" s="212"/>
      <c r="BA137" s="213"/>
      <c r="BB137" s="43"/>
      <c r="BC137" s="182">
        <f t="shared" si="10"/>
        <v>0</v>
      </c>
      <c r="BD137" s="64">
        <f t="shared" si="11"/>
        <v>0</v>
      </c>
      <c r="BE137" s="66">
        <f t="shared" si="12"/>
        <v>0</v>
      </c>
      <c r="BF137" s="169">
        <f t="shared" si="9"/>
        <v>0</v>
      </c>
      <c r="BH137" s="24"/>
      <c r="BI137" s="24"/>
    </row>
    <row r="138" spans="1:61" ht="12" customHeight="1">
      <c r="A138" s="153"/>
      <c r="B138" s="36" t="str">
        <f>②国語!B138</f>
        <v>4-13</v>
      </c>
      <c r="C138" s="42">
        <v>0</v>
      </c>
      <c r="D138" s="380"/>
      <c r="E138" s="396"/>
      <c r="F138" s="396"/>
      <c r="G138" s="257"/>
      <c r="H138" s="396"/>
      <c r="I138" s="380"/>
      <c r="J138" s="396"/>
      <c r="K138" s="396"/>
      <c r="L138" s="396"/>
      <c r="M138" s="213"/>
      <c r="N138" s="214"/>
      <c r="O138" s="210"/>
      <c r="P138" s="212"/>
      <c r="Q138" s="212"/>
      <c r="R138" s="211"/>
      <c r="S138" s="210"/>
      <c r="T138" s="210"/>
      <c r="U138" s="212"/>
      <c r="V138" s="212"/>
      <c r="W138" s="211"/>
      <c r="X138" s="212"/>
      <c r="Y138" s="212"/>
      <c r="Z138" s="210"/>
      <c r="AA138" s="212"/>
      <c r="AB138" s="213"/>
      <c r="AC138" s="214"/>
      <c r="AD138" s="212"/>
      <c r="AE138" s="212"/>
      <c r="AF138" s="212"/>
      <c r="AG138" s="211"/>
      <c r="AH138" s="209"/>
      <c r="AI138" s="210"/>
      <c r="AJ138" s="212"/>
      <c r="AK138" s="212"/>
      <c r="AL138" s="212"/>
      <c r="AM138" s="209"/>
      <c r="AN138" s="210"/>
      <c r="AO138" s="212"/>
      <c r="AP138" s="376"/>
      <c r="AQ138" s="211"/>
      <c r="AR138" s="214"/>
      <c r="AS138" s="212"/>
      <c r="AT138" s="212"/>
      <c r="AU138" s="210"/>
      <c r="AV138" s="453"/>
      <c r="AW138" s="376"/>
      <c r="AX138" s="212"/>
      <c r="AY138" s="212"/>
      <c r="AZ138" s="212"/>
      <c r="BA138" s="213"/>
      <c r="BB138" s="43"/>
      <c r="BC138" s="182">
        <f t="shared" si="10"/>
        <v>0</v>
      </c>
      <c r="BD138" s="64">
        <f t="shared" si="11"/>
        <v>0</v>
      </c>
      <c r="BE138" s="66">
        <f t="shared" si="12"/>
        <v>0</v>
      </c>
      <c r="BF138" s="169">
        <f t="shared" si="9"/>
        <v>0</v>
      </c>
      <c r="BH138" s="24"/>
      <c r="BI138" s="24"/>
    </row>
    <row r="139" spans="1:61" ht="12" customHeight="1">
      <c r="A139" s="153"/>
      <c r="B139" s="36" t="str">
        <f>②国語!B139</f>
        <v>4-14</v>
      </c>
      <c r="C139" s="42">
        <v>1</v>
      </c>
      <c r="D139" s="380"/>
      <c r="E139" s="396"/>
      <c r="F139" s="396"/>
      <c r="G139" s="257"/>
      <c r="H139" s="396"/>
      <c r="I139" s="380"/>
      <c r="J139" s="396"/>
      <c r="K139" s="396"/>
      <c r="L139" s="396"/>
      <c r="M139" s="213"/>
      <c r="N139" s="214"/>
      <c r="O139" s="210"/>
      <c r="P139" s="212"/>
      <c r="Q139" s="212"/>
      <c r="R139" s="211"/>
      <c r="S139" s="210"/>
      <c r="T139" s="210"/>
      <c r="U139" s="212"/>
      <c r="V139" s="212"/>
      <c r="W139" s="211"/>
      <c r="X139" s="212"/>
      <c r="Y139" s="212"/>
      <c r="Z139" s="210"/>
      <c r="AA139" s="212"/>
      <c r="AB139" s="213"/>
      <c r="AC139" s="214"/>
      <c r="AD139" s="212"/>
      <c r="AE139" s="212"/>
      <c r="AF139" s="212"/>
      <c r="AG139" s="211"/>
      <c r="AH139" s="209"/>
      <c r="AI139" s="210"/>
      <c r="AJ139" s="212"/>
      <c r="AK139" s="212"/>
      <c r="AL139" s="212"/>
      <c r="AM139" s="209"/>
      <c r="AN139" s="210"/>
      <c r="AO139" s="212"/>
      <c r="AP139" s="376"/>
      <c r="AQ139" s="211"/>
      <c r="AR139" s="214"/>
      <c r="AS139" s="212"/>
      <c r="AT139" s="212"/>
      <c r="AU139" s="210"/>
      <c r="AV139" s="453"/>
      <c r="AW139" s="376"/>
      <c r="AX139" s="212"/>
      <c r="AY139" s="212"/>
      <c r="AZ139" s="212"/>
      <c r="BA139" s="213"/>
      <c r="BB139" s="43"/>
      <c r="BC139" s="182">
        <f t="shared" si="10"/>
        <v>0</v>
      </c>
      <c r="BD139" s="64">
        <f t="shared" si="11"/>
        <v>0</v>
      </c>
      <c r="BE139" s="66">
        <f t="shared" si="12"/>
        <v>0</v>
      </c>
      <c r="BF139" s="169">
        <f t="shared" si="9"/>
        <v>0</v>
      </c>
      <c r="BH139" s="24"/>
      <c r="BI139" s="24"/>
    </row>
    <row r="140" spans="1:61" ht="12" customHeight="1" thickBot="1">
      <c r="A140" s="154"/>
      <c r="B140" s="37" t="str">
        <f>②国語!B140</f>
        <v>4-15</v>
      </c>
      <c r="C140" s="49">
        <v>0</v>
      </c>
      <c r="D140" s="381"/>
      <c r="E140" s="397"/>
      <c r="F140" s="397"/>
      <c r="G140" s="258"/>
      <c r="H140" s="397"/>
      <c r="I140" s="381"/>
      <c r="J140" s="397"/>
      <c r="K140" s="397"/>
      <c r="L140" s="397"/>
      <c r="M140" s="219"/>
      <c r="N140" s="220"/>
      <c r="O140" s="216"/>
      <c r="P140" s="218"/>
      <c r="Q140" s="218"/>
      <c r="R140" s="217"/>
      <c r="S140" s="216"/>
      <c r="T140" s="216"/>
      <c r="U140" s="218"/>
      <c r="V140" s="218"/>
      <c r="W140" s="217"/>
      <c r="X140" s="218"/>
      <c r="Y140" s="218"/>
      <c r="Z140" s="216"/>
      <c r="AA140" s="218"/>
      <c r="AB140" s="219"/>
      <c r="AC140" s="220"/>
      <c r="AD140" s="218"/>
      <c r="AE140" s="218"/>
      <c r="AF140" s="218"/>
      <c r="AG140" s="217"/>
      <c r="AH140" s="215"/>
      <c r="AI140" s="216"/>
      <c r="AJ140" s="218"/>
      <c r="AK140" s="218"/>
      <c r="AL140" s="218"/>
      <c r="AM140" s="215"/>
      <c r="AN140" s="216"/>
      <c r="AO140" s="218"/>
      <c r="AP140" s="377"/>
      <c r="AQ140" s="217"/>
      <c r="AR140" s="220"/>
      <c r="AS140" s="218"/>
      <c r="AT140" s="218"/>
      <c r="AU140" s="216"/>
      <c r="AV140" s="454"/>
      <c r="AW140" s="377"/>
      <c r="AX140" s="218"/>
      <c r="AY140" s="218"/>
      <c r="AZ140" s="218"/>
      <c r="BA140" s="219"/>
      <c r="BB140" s="102"/>
      <c r="BC140" s="165">
        <f t="shared" si="10"/>
        <v>0</v>
      </c>
      <c r="BD140" s="68">
        <f t="shared" si="11"/>
        <v>0</v>
      </c>
      <c r="BE140" s="69">
        <f t="shared" si="12"/>
        <v>0</v>
      </c>
      <c r="BF140" s="155">
        <f t="shared" si="9"/>
        <v>0</v>
      </c>
      <c r="BH140" s="24"/>
      <c r="BI140" s="24"/>
    </row>
    <row r="141" spans="1:61" ht="12" customHeight="1">
      <c r="A141" s="156"/>
      <c r="B141" s="5" t="str">
        <f>②国語!B141</f>
        <v>4-16</v>
      </c>
      <c r="C141" s="30">
        <v>1</v>
      </c>
      <c r="D141" s="382"/>
      <c r="E141" s="398"/>
      <c r="F141" s="398"/>
      <c r="G141" s="259"/>
      <c r="H141" s="398"/>
      <c r="I141" s="382"/>
      <c r="J141" s="398"/>
      <c r="K141" s="398"/>
      <c r="L141" s="398"/>
      <c r="M141" s="225"/>
      <c r="N141" s="226"/>
      <c r="O141" s="222"/>
      <c r="P141" s="224"/>
      <c r="Q141" s="224"/>
      <c r="R141" s="223"/>
      <c r="S141" s="222"/>
      <c r="T141" s="222"/>
      <c r="U141" s="224"/>
      <c r="V141" s="224"/>
      <c r="W141" s="223"/>
      <c r="X141" s="224"/>
      <c r="Y141" s="224"/>
      <c r="Z141" s="222"/>
      <c r="AA141" s="224"/>
      <c r="AB141" s="225"/>
      <c r="AC141" s="226"/>
      <c r="AD141" s="224"/>
      <c r="AE141" s="224"/>
      <c r="AF141" s="224"/>
      <c r="AG141" s="223"/>
      <c r="AH141" s="221"/>
      <c r="AI141" s="222"/>
      <c r="AJ141" s="224"/>
      <c r="AK141" s="224"/>
      <c r="AL141" s="224"/>
      <c r="AM141" s="221"/>
      <c r="AN141" s="222"/>
      <c r="AO141" s="224"/>
      <c r="AP141" s="378"/>
      <c r="AQ141" s="223"/>
      <c r="AR141" s="226"/>
      <c r="AS141" s="224"/>
      <c r="AT141" s="224"/>
      <c r="AU141" s="222"/>
      <c r="AV141" s="455"/>
      <c r="AW141" s="378"/>
      <c r="AX141" s="224"/>
      <c r="AY141" s="224"/>
      <c r="AZ141" s="224"/>
      <c r="BA141" s="225"/>
      <c r="BB141" s="101"/>
      <c r="BC141" s="419">
        <f t="shared" si="10"/>
        <v>0</v>
      </c>
      <c r="BD141" s="420">
        <f t="shared" si="11"/>
        <v>0</v>
      </c>
      <c r="BE141" s="421">
        <f t="shared" si="12"/>
        <v>0</v>
      </c>
      <c r="BF141" s="422">
        <f t="shared" si="9"/>
        <v>0</v>
      </c>
      <c r="BH141" s="24"/>
      <c r="BI141" s="24"/>
    </row>
    <row r="142" spans="1:61" ht="12" customHeight="1">
      <c r="A142" s="153"/>
      <c r="B142" s="36" t="str">
        <f>②国語!B142</f>
        <v>4-17</v>
      </c>
      <c r="C142" s="42">
        <v>0</v>
      </c>
      <c r="D142" s="380"/>
      <c r="E142" s="396"/>
      <c r="F142" s="396"/>
      <c r="G142" s="257"/>
      <c r="H142" s="396"/>
      <c r="I142" s="380"/>
      <c r="J142" s="396"/>
      <c r="K142" s="396"/>
      <c r="L142" s="396"/>
      <c r="M142" s="213"/>
      <c r="N142" s="214"/>
      <c r="O142" s="210"/>
      <c r="P142" s="212"/>
      <c r="Q142" s="212"/>
      <c r="R142" s="211"/>
      <c r="S142" s="210"/>
      <c r="T142" s="210"/>
      <c r="U142" s="212"/>
      <c r="V142" s="212"/>
      <c r="W142" s="211"/>
      <c r="X142" s="212"/>
      <c r="Y142" s="212"/>
      <c r="Z142" s="210"/>
      <c r="AA142" s="212"/>
      <c r="AB142" s="213"/>
      <c r="AC142" s="214"/>
      <c r="AD142" s="212"/>
      <c r="AE142" s="212"/>
      <c r="AF142" s="212"/>
      <c r="AG142" s="211"/>
      <c r="AH142" s="209"/>
      <c r="AI142" s="210"/>
      <c r="AJ142" s="212"/>
      <c r="AK142" s="212"/>
      <c r="AL142" s="212"/>
      <c r="AM142" s="209"/>
      <c r="AN142" s="210"/>
      <c r="AO142" s="212"/>
      <c r="AP142" s="376"/>
      <c r="AQ142" s="211"/>
      <c r="AR142" s="214"/>
      <c r="AS142" s="212"/>
      <c r="AT142" s="212"/>
      <c r="AU142" s="210"/>
      <c r="AV142" s="453"/>
      <c r="AW142" s="376"/>
      <c r="AX142" s="212"/>
      <c r="AY142" s="212"/>
      <c r="AZ142" s="212"/>
      <c r="BA142" s="213"/>
      <c r="BB142" s="43"/>
      <c r="BC142" s="182">
        <f t="shared" si="10"/>
        <v>0</v>
      </c>
      <c r="BD142" s="64">
        <f t="shared" si="11"/>
        <v>0</v>
      </c>
      <c r="BE142" s="66">
        <f t="shared" si="12"/>
        <v>0</v>
      </c>
      <c r="BF142" s="169">
        <f t="shared" si="9"/>
        <v>0</v>
      </c>
      <c r="BH142" s="24"/>
      <c r="BI142" s="24"/>
    </row>
    <row r="143" spans="1:61" ht="12" customHeight="1">
      <c r="A143" s="153"/>
      <c r="B143" s="36" t="str">
        <f>②国語!B143</f>
        <v>4-18</v>
      </c>
      <c r="C143" s="42">
        <v>1</v>
      </c>
      <c r="D143" s="380"/>
      <c r="E143" s="396"/>
      <c r="F143" s="396"/>
      <c r="G143" s="257"/>
      <c r="H143" s="396"/>
      <c r="I143" s="380"/>
      <c r="J143" s="396"/>
      <c r="K143" s="396"/>
      <c r="L143" s="396"/>
      <c r="M143" s="213"/>
      <c r="N143" s="214"/>
      <c r="O143" s="210"/>
      <c r="P143" s="212"/>
      <c r="Q143" s="212"/>
      <c r="R143" s="211"/>
      <c r="S143" s="210"/>
      <c r="T143" s="210"/>
      <c r="U143" s="212"/>
      <c r="V143" s="212"/>
      <c r="W143" s="211"/>
      <c r="X143" s="212"/>
      <c r="Y143" s="212"/>
      <c r="Z143" s="210"/>
      <c r="AA143" s="212"/>
      <c r="AB143" s="213"/>
      <c r="AC143" s="214"/>
      <c r="AD143" s="212"/>
      <c r="AE143" s="212"/>
      <c r="AF143" s="212"/>
      <c r="AG143" s="211"/>
      <c r="AH143" s="209"/>
      <c r="AI143" s="210"/>
      <c r="AJ143" s="212"/>
      <c r="AK143" s="212"/>
      <c r="AL143" s="212"/>
      <c r="AM143" s="209"/>
      <c r="AN143" s="210"/>
      <c r="AO143" s="212"/>
      <c r="AP143" s="376"/>
      <c r="AQ143" s="211"/>
      <c r="AR143" s="214"/>
      <c r="AS143" s="212"/>
      <c r="AT143" s="212"/>
      <c r="AU143" s="210"/>
      <c r="AV143" s="453"/>
      <c r="AW143" s="376"/>
      <c r="AX143" s="212"/>
      <c r="AY143" s="212"/>
      <c r="AZ143" s="212"/>
      <c r="BA143" s="213"/>
      <c r="BB143" s="43"/>
      <c r="BC143" s="182">
        <f t="shared" si="10"/>
        <v>0</v>
      </c>
      <c r="BD143" s="64">
        <f t="shared" si="11"/>
        <v>0</v>
      </c>
      <c r="BE143" s="66">
        <f t="shared" si="12"/>
        <v>0</v>
      </c>
      <c r="BF143" s="169">
        <f t="shared" si="9"/>
        <v>0</v>
      </c>
      <c r="BH143" s="24"/>
      <c r="BI143" s="24"/>
    </row>
    <row r="144" spans="1:61" ht="12" customHeight="1">
      <c r="A144" s="153"/>
      <c r="B144" s="36" t="str">
        <f>②国語!B144</f>
        <v>4-19</v>
      </c>
      <c r="C144" s="42">
        <v>0</v>
      </c>
      <c r="D144" s="380"/>
      <c r="E144" s="396"/>
      <c r="F144" s="396"/>
      <c r="G144" s="257"/>
      <c r="H144" s="396"/>
      <c r="I144" s="380"/>
      <c r="J144" s="396"/>
      <c r="K144" s="396"/>
      <c r="L144" s="396"/>
      <c r="M144" s="213"/>
      <c r="N144" s="214"/>
      <c r="O144" s="210"/>
      <c r="P144" s="212"/>
      <c r="Q144" s="212"/>
      <c r="R144" s="211"/>
      <c r="S144" s="210"/>
      <c r="T144" s="210"/>
      <c r="U144" s="212"/>
      <c r="V144" s="212"/>
      <c r="W144" s="211"/>
      <c r="X144" s="212"/>
      <c r="Y144" s="212"/>
      <c r="Z144" s="210"/>
      <c r="AA144" s="212"/>
      <c r="AB144" s="213"/>
      <c r="AC144" s="214"/>
      <c r="AD144" s="212"/>
      <c r="AE144" s="212"/>
      <c r="AF144" s="212"/>
      <c r="AG144" s="211"/>
      <c r="AH144" s="209"/>
      <c r="AI144" s="210"/>
      <c r="AJ144" s="212"/>
      <c r="AK144" s="212"/>
      <c r="AL144" s="212"/>
      <c r="AM144" s="209"/>
      <c r="AN144" s="210"/>
      <c r="AO144" s="212"/>
      <c r="AP144" s="376"/>
      <c r="AQ144" s="211"/>
      <c r="AR144" s="214"/>
      <c r="AS144" s="212"/>
      <c r="AT144" s="212"/>
      <c r="AU144" s="210"/>
      <c r="AV144" s="453"/>
      <c r="AW144" s="376"/>
      <c r="AX144" s="212"/>
      <c r="AY144" s="212"/>
      <c r="AZ144" s="212"/>
      <c r="BA144" s="213"/>
      <c r="BB144" s="43"/>
      <c r="BC144" s="182">
        <f t="shared" si="10"/>
        <v>0</v>
      </c>
      <c r="BD144" s="64">
        <f t="shared" si="11"/>
        <v>0</v>
      </c>
      <c r="BE144" s="66">
        <f t="shared" si="12"/>
        <v>0</v>
      </c>
      <c r="BF144" s="169">
        <f t="shared" si="9"/>
        <v>0</v>
      </c>
      <c r="BH144" s="24"/>
      <c r="BI144" s="24"/>
    </row>
    <row r="145" spans="1:61" ht="12" customHeight="1" thickBot="1">
      <c r="A145" s="157"/>
      <c r="B145" s="6" t="str">
        <f>②国語!B145</f>
        <v>4-20</v>
      </c>
      <c r="C145" s="31">
        <v>1</v>
      </c>
      <c r="D145" s="383"/>
      <c r="E145" s="399"/>
      <c r="F145" s="399"/>
      <c r="G145" s="240"/>
      <c r="H145" s="399"/>
      <c r="I145" s="383"/>
      <c r="J145" s="399"/>
      <c r="K145" s="399"/>
      <c r="L145" s="399"/>
      <c r="M145" s="231"/>
      <c r="N145" s="232"/>
      <c r="O145" s="228"/>
      <c r="P145" s="230"/>
      <c r="Q145" s="230"/>
      <c r="R145" s="229"/>
      <c r="S145" s="228"/>
      <c r="T145" s="228"/>
      <c r="U145" s="230"/>
      <c r="V145" s="230"/>
      <c r="W145" s="229"/>
      <c r="X145" s="230"/>
      <c r="Y145" s="230"/>
      <c r="Z145" s="228"/>
      <c r="AA145" s="230"/>
      <c r="AB145" s="231"/>
      <c r="AC145" s="232"/>
      <c r="AD145" s="230"/>
      <c r="AE145" s="230"/>
      <c r="AF145" s="230"/>
      <c r="AG145" s="229"/>
      <c r="AH145" s="227"/>
      <c r="AI145" s="228"/>
      <c r="AJ145" s="230"/>
      <c r="AK145" s="230"/>
      <c r="AL145" s="230"/>
      <c r="AM145" s="227"/>
      <c r="AN145" s="228"/>
      <c r="AO145" s="230"/>
      <c r="AP145" s="313"/>
      <c r="AQ145" s="229"/>
      <c r="AR145" s="232"/>
      <c r="AS145" s="230"/>
      <c r="AT145" s="230"/>
      <c r="AU145" s="228"/>
      <c r="AV145" s="456"/>
      <c r="AW145" s="313"/>
      <c r="AX145" s="230"/>
      <c r="AY145" s="230"/>
      <c r="AZ145" s="230"/>
      <c r="BA145" s="231"/>
      <c r="BB145" s="32"/>
      <c r="BC145" s="166">
        <f t="shared" si="10"/>
        <v>0</v>
      </c>
      <c r="BD145" s="65">
        <f t="shared" si="11"/>
        <v>0</v>
      </c>
      <c r="BE145" s="67">
        <f t="shared" si="12"/>
        <v>0</v>
      </c>
      <c r="BF145" s="158">
        <f t="shared" si="9"/>
        <v>0</v>
      </c>
      <c r="BH145" s="24"/>
      <c r="BI145" s="24"/>
    </row>
    <row r="146" spans="1:61" ht="12" customHeight="1">
      <c r="A146" s="159"/>
      <c r="B146" s="4" t="str">
        <f>②国語!B146</f>
        <v>4-21</v>
      </c>
      <c r="C146" s="28">
        <v>0</v>
      </c>
      <c r="D146" s="379"/>
      <c r="E146" s="395"/>
      <c r="F146" s="395"/>
      <c r="G146" s="256"/>
      <c r="H146" s="395"/>
      <c r="I146" s="379"/>
      <c r="J146" s="395"/>
      <c r="K146" s="395"/>
      <c r="L146" s="395"/>
      <c r="M146" s="206"/>
      <c r="N146" s="207"/>
      <c r="O146" s="203"/>
      <c r="P146" s="205"/>
      <c r="Q146" s="205"/>
      <c r="R146" s="204"/>
      <c r="S146" s="203"/>
      <c r="T146" s="203"/>
      <c r="U146" s="205"/>
      <c r="V146" s="205"/>
      <c r="W146" s="204"/>
      <c r="X146" s="205"/>
      <c r="Y146" s="205"/>
      <c r="Z146" s="203"/>
      <c r="AA146" s="205"/>
      <c r="AB146" s="206"/>
      <c r="AC146" s="207"/>
      <c r="AD146" s="205"/>
      <c r="AE146" s="205"/>
      <c r="AF146" s="205"/>
      <c r="AG146" s="204"/>
      <c r="AH146" s="202"/>
      <c r="AI146" s="203"/>
      <c r="AJ146" s="205"/>
      <c r="AK146" s="205"/>
      <c r="AL146" s="205"/>
      <c r="AM146" s="202"/>
      <c r="AN146" s="203"/>
      <c r="AO146" s="205"/>
      <c r="AP146" s="375"/>
      <c r="AQ146" s="204"/>
      <c r="AR146" s="207"/>
      <c r="AS146" s="205"/>
      <c r="AT146" s="205"/>
      <c r="AU146" s="203"/>
      <c r="AV146" s="452"/>
      <c r="AW146" s="375"/>
      <c r="AX146" s="205"/>
      <c r="AY146" s="205"/>
      <c r="AZ146" s="205"/>
      <c r="BA146" s="206"/>
      <c r="BB146" s="29"/>
      <c r="BC146" s="167">
        <f t="shared" si="10"/>
        <v>0</v>
      </c>
      <c r="BD146" s="161">
        <f t="shared" si="11"/>
        <v>0</v>
      </c>
      <c r="BE146" s="162">
        <f t="shared" si="12"/>
        <v>0</v>
      </c>
      <c r="BF146" s="163">
        <f t="shared" si="9"/>
        <v>0</v>
      </c>
      <c r="BH146" s="24"/>
      <c r="BI146" s="24"/>
    </row>
    <row r="147" spans="1:61" ht="12" customHeight="1">
      <c r="A147" s="153"/>
      <c r="B147" s="36" t="str">
        <f>②国語!B147</f>
        <v>4-22</v>
      </c>
      <c r="C147" s="42">
        <v>1</v>
      </c>
      <c r="D147" s="380"/>
      <c r="E147" s="396"/>
      <c r="F147" s="396"/>
      <c r="G147" s="257"/>
      <c r="H147" s="396"/>
      <c r="I147" s="380"/>
      <c r="J147" s="396"/>
      <c r="K147" s="396"/>
      <c r="L147" s="396"/>
      <c r="M147" s="213"/>
      <c r="N147" s="214"/>
      <c r="O147" s="210"/>
      <c r="P147" s="212"/>
      <c r="Q147" s="212"/>
      <c r="R147" s="211"/>
      <c r="S147" s="210"/>
      <c r="T147" s="210"/>
      <c r="U147" s="212"/>
      <c r="V147" s="212"/>
      <c r="W147" s="211"/>
      <c r="X147" s="212"/>
      <c r="Y147" s="212"/>
      <c r="Z147" s="210"/>
      <c r="AA147" s="212"/>
      <c r="AB147" s="213"/>
      <c r="AC147" s="214"/>
      <c r="AD147" s="212"/>
      <c r="AE147" s="212"/>
      <c r="AF147" s="212"/>
      <c r="AG147" s="211"/>
      <c r="AH147" s="209"/>
      <c r="AI147" s="210"/>
      <c r="AJ147" s="212"/>
      <c r="AK147" s="212"/>
      <c r="AL147" s="212"/>
      <c r="AM147" s="209"/>
      <c r="AN147" s="210"/>
      <c r="AO147" s="212"/>
      <c r="AP147" s="376"/>
      <c r="AQ147" s="211"/>
      <c r="AR147" s="214"/>
      <c r="AS147" s="212"/>
      <c r="AT147" s="212"/>
      <c r="AU147" s="210"/>
      <c r="AV147" s="453"/>
      <c r="AW147" s="376"/>
      <c r="AX147" s="212"/>
      <c r="AY147" s="212"/>
      <c r="AZ147" s="212"/>
      <c r="BA147" s="213"/>
      <c r="BB147" s="43"/>
      <c r="BC147" s="182">
        <f t="shared" si="10"/>
        <v>0</v>
      </c>
      <c r="BD147" s="64">
        <f t="shared" si="11"/>
        <v>0</v>
      </c>
      <c r="BE147" s="66">
        <f t="shared" si="12"/>
        <v>0</v>
      </c>
      <c r="BF147" s="169">
        <f t="shared" si="9"/>
        <v>0</v>
      </c>
      <c r="BH147" s="24"/>
      <c r="BI147" s="24"/>
    </row>
    <row r="148" spans="1:61" ht="12" customHeight="1">
      <c r="A148" s="153"/>
      <c r="B148" s="36" t="str">
        <f>②国語!B148</f>
        <v>4-23</v>
      </c>
      <c r="C148" s="42">
        <v>0</v>
      </c>
      <c r="D148" s="380"/>
      <c r="E148" s="396"/>
      <c r="F148" s="396"/>
      <c r="G148" s="257"/>
      <c r="H148" s="396"/>
      <c r="I148" s="380"/>
      <c r="J148" s="396"/>
      <c r="K148" s="396"/>
      <c r="L148" s="396"/>
      <c r="M148" s="213"/>
      <c r="N148" s="214"/>
      <c r="O148" s="210"/>
      <c r="P148" s="212"/>
      <c r="Q148" s="212"/>
      <c r="R148" s="211"/>
      <c r="S148" s="210"/>
      <c r="T148" s="210"/>
      <c r="U148" s="212"/>
      <c r="V148" s="212"/>
      <c r="W148" s="211"/>
      <c r="X148" s="212"/>
      <c r="Y148" s="212"/>
      <c r="Z148" s="210"/>
      <c r="AA148" s="212"/>
      <c r="AB148" s="213"/>
      <c r="AC148" s="214"/>
      <c r="AD148" s="212"/>
      <c r="AE148" s="212"/>
      <c r="AF148" s="212"/>
      <c r="AG148" s="211"/>
      <c r="AH148" s="209"/>
      <c r="AI148" s="210"/>
      <c r="AJ148" s="212"/>
      <c r="AK148" s="212"/>
      <c r="AL148" s="212"/>
      <c r="AM148" s="209"/>
      <c r="AN148" s="210"/>
      <c r="AO148" s="212"/>
      <c r="AP148" s="376"/>
      <c r="AQ148" s="211"/>
      <c r="AR148" s="214"/>
      <c r="AS148" s="212"/>
      <c r="AT148" s="212"/>
      <c r="AU148" s="210"/>
      <c r="AV148" s="453"/>
      <c r="AW148" s="376"/>
      <c r="AX148" s="212"/>
      <c r="AY148" s="212"/>
      <c r="AZ148" s="212"/>
      <c r="BA148" s="213"/>
      <c r="BB148" s="43"/>
      <c r="BC148" s="182">
        <f t="shared" si="10"/>
        <v>0</v>
      </c>
      <c r="BD148" s="64">
        <f t="shared" si="11"/>
        <v>0</v>
      </c>
      <c r="BE148" s="66">
        <f t="shared" si="12"/>
        <v>0</v>
      </c>
      <c r="BF148" s="169">
        <f t="shared" si="9"/>
        <v>0</v>
      </c>
      <c r="BH148" s="24"/>
      <c r="BI148" s="52"/>
    </row>
    <row r="149" spans="1:61" ht="12" customHeight="1">
      <c r="A149" s="153"/>
      <c r="B149" s="36" t="str">
        <f>②国語!B149</f>
        <v>4-24</v>
      </c>
      <c r="C149" s="42">
        <v>1</v>
      </c>
      <c r="D149" s="380"/>
      <c r="E149" s="396"/>
      <c r="F149" s="396"/>
      <c r="G149" s="257"/>
      <c r="H149" s="396"/>
      <c r="I149" s="380"/>
      <c r="J149" s="396"/>
      <c r="K149" s="396"/>
      <c r="L149" s="396"/>
      <c r="M149" s="213"/>
      <c r="N149" s="214"/>
      <c r="O149" s="210"/>
      <c r="P149" s="212"/>
      <c r="Q149" s="212"/>
      <c r="R149" s="211"/>
      <c r="S149" s="210"/>
      <c r="T149" s="210"/>
      <c r="U149" s="212"/>
      <c r="V149" s="212"/>
      <c r="W149" s="211"/>
      <c r="X149" s="212"/>
      <c r="Y149" s="212"/>
      <c r="Z149" s="210"/>
      <c r="AA149" s="212"/>
      <c r="AB149" s="213"/>
      <c r="AC149" s="214"/>
      <c r="AD149" s="212"/>
      <c r="AE149" s="212"/>
      <c r="AF149" s="212"/>
      <c r="AG149" s="211"/>
      <c r="AH149" s="209"/>
      <c r="AI149" s="210"/>
      <c r="AJ149" s="212"/>
      <c r="AK149" s="212"/>
      <c r="AL149" s="212"/>
      <c r="AM149" s="209"/>
      <c r="AN149" s="210"/>
      <c r="AO149" s="212"/>
      <c r="AP149" s="376"/>
      <c r="AQ149" s="211"/>
      <c r="AR149" s="214"/>
      <c r="AS149" s="212"/>
      <c r="AT149" s="212"/>
      <c r="AU149" s="210"/>
      <c r="AV149" s="453"/>
      <c r="AW149" s="376"/>
      <c r="AX149" s="212"/>
      <c r="AY149" s="212"/>
      <c r="AZ149" s="212"/>
      <c r="BA149" s="213"/>
      <c r="BB149" s="43"/>
      <c r="BC149" s="182">
        <f t="shared" si="10"/>
        <v>0</v>
      </c>
      <c r="BD149" s="64">
        <f t="shared" si="11"/>
        <v>0</v>
      </c>
      <c r="BE149" s="66">
        <f t="shared" si="12"/>
        <v>0</v>
      </c>
      <c r="BF149" s="169">
        <f t="shared" si="9"/>
        <v>0</v>
      </c>
      <c r="BH149" s="3"/>
      <c r="BI149" s="3"/>
    </row>
    <row r="150" spans="1:61" ht="12" customHeight="1" thickBot="1">
      <c r="A150" s="154"/>
      <c r="B150" s="37" t="str">
        <f>②国語!B150</f>
        <v>4-25</v>
      </c>
      <c r="C150" s="49">
        <v>0</v>
      </c>
      <c r="D150" s="381"/>
      <c r="E150" s="397"/>
      <c r="F150" s="397"/>
      <c r="G150" s="258"/>
      <c r="H150" s="397"/>
      <c r="I150" s="381"/>
      <c r="J150" s="397"/>
      <c r="K150" s="397"/>
      <c r="L150" s="397"/>
      <c r="M150" s="219"/>
      <c r="N150" s="220"/>
      <c r="O150" s="216"/>
      <c r="P150" s="218"/>
      <c r="Q150" s="218"/>
      <c r="R150" s="217"/>
      <c r="S150" s="216"/>
      <c r="T150" s="216"/>
      <c r="U150" s="218"/>
      <c r="V150" s="218"/>
      <c r="W150" s="217"/>
      <c r="X150" s="218"/>
      <c r="Y150" s="218"/>
      <c r="Z150" s="216"/>
      <c r="AA150" s="218"/>
      <c r="AB150" s="219"/>
      <c r="AC150" s="220"/>
      <c r="AD150" s="218"/>
      <c r="AE150" s="218"/>
      <c r="AF150" s="218"/>
      <c r="AG150" s="217"/>
      <c r="AH150" s="215"/>
      <c r="AI150" s="216"/>
      <c r="AJ150" s="218"/>
      <c r="AK150" s="218"/>
      <c r="AL150" s="218"/>
      <c r="AM150" s="215"/>
      <c r="AN150" s="216"/>
      <c r="AO150" s="218"/>
      <c r="AP150" s="377"/>
      <c r="AQ150" s="217"/>
      <c r="AR150" s="220"/>
      <c r="AS150" s="218"/>
      <c r="AT150" s="218"/>
      <c r="AU150" s="216"/>
      <c r="AV150" s="454"/>
      <c r="AW150" s="377"/>
      <c r="AX150" s="218"/>
      <c r="AY150" s="218"/>
      <c r="AZ150" s="218"/>
      <c r="BA150" s="219"/>
      <c r="BB150" s="102"/>
      <c r="BC150" s="165">
        <f t="shared" si="10"/>
        <v>0</v>
      </c>
      <c r="BD150" s="68">
        <f t="shared" si="11"/>
        <v>0</v>
      </c>
      <c r="BE150" s="69">
        <f t="shared" si="12"/>
        <v>0</v>
      </c>
      <c r="BF150" s="155">
        <f t="shared" si="9"/>
        <v>0</v>
      </c>
    </row>
    <row r="151" spans="1:61" ht="12" customHeight="1">
      <c r="A151" s="156"/>
      <c r="B151" s="5" t="str">
        <f>②国語!B151</f>
        <v>4-26</v>
      </c>
      <c r="C151" s="30">
        <v>1</v>
      </c>
      <c r="D151" s="382"/>
      <c r="E151" s="398"/>
      <c r="F151" s="398"/>
      <c r="G151" s="259"/>
      <c r="H151" s="398"/>
      <c r="I151" s="382"/>
      <c r="J151" s="398"/>
      <c r="K151" s="398"/>
      <c r="L151" s="398"/>
      <c r="M151" s="225"/>
      <c r="N151" s="226"/>
      <c r="O151" s="222"/>
      <c r="P151" s="224"/>
      <c r="Q151" s="224"/>
      <c r="R151" s="223"/>
      <c r="S151" s="222"/>
      <c r="T151" s="222"/>
      <c r="U151" s="224"/>
      <c r="V151" s="224"/>
      <c r="W151" s="223"/>
      <c r="X151" s="224"/>
      <c r="Y151" s="224"/>
      <c r="Z151" s="222"/>
      <c r="AA151" s="224"/>
      <c r="AB151" s="225"/>
      <c r="AC151" s="226"/>
      <c r="AD151" s="224"/>
      <c r="AE151" s="224"/>
      <c r="AF151" s="224"/>
      <c r="AG151" s="223"/>
      <c r="AH151" s="221"/>
      <c r="AI151" s="222"/>
      <c r="AJ151" s="224"/>
      <c r="AK151" s="224"/>
      <c r="AL151" s="224"/>
      <c r="AM151" s="221"/>
      <c r="AN151" s="222"/>
      <c r="AO151" s="224"/>
      <c r="AP151" s="378"/>
      <c r="AQ151" s="223"/>
      <c r="AR151" s="226"/>
      <c r="AS151" s="224"/>
      <c r="AT151" s="224"/>
      <c r="AU151" s="222"/>
      <c r="AV151" s="455"/>
      <c r="AW151" s="378"/>
      <c r="AX151" s="224"/>
      <c r="AY151" s="224"/>
      <c r="AZ151" s="224"/>
      <c r="BA151" s="225"/>
      <c r="BB151" s="101"/>
      <c r="BC151" s="419">
        <f t="shared" si="10"/>
        <v>0</v>
      </c>
      <c r="BD151" s="420">
        <f t="shared" si="11"/>
        <v>0</v>
      </c>
      <c r="BE151" s="421">
        <f t="shared" si="12"/>
        <v>0</v>
      </c>
      <c r="BF151" s="422">
        <f t="shared" si="9"/>
        <v>0</v>
      </c>
      <c r="BH151" s="3"/>
    </row>
    <row r="152" spans="1:61" ht="12" customHeight="1">
      <c r="A152" s="153"/>
      <c r="B152" s="36" t="str">
        <f>②国語!B152</f>
        <v>4-27</v>
      </c>
      <c r="C152" s="42">
        <v>0</v>
      </c>
      <c r="D152" s="380"/>
      <c r="E152" s="396"/>
      <c r="F152" s="396"/>
      <c r="G152" s="257"/>
      <c r="H152" s="396"/>
      <c r="I152" s="380"/>
      <c r="J152" s="396"/>
      <c r="K152" s="396"/>
      <c r="L152" s="396"/>
      <c r="M152" s="213"/>
      <c r="N152" s="214"/>
      <c r="O152" s="210"/>
      <c r="P152" s="212"/>
      <c r="Q152" s="212"/>
      <c r="R152" s="211"/>
      <c r="S152" s="210"/>
      <c r="T152" s="210"/>
      <c r="U152" s="212"/>
      <c r="V152" s="212"/>
      <c r="W152" s="211"/>
      <c r="X152" s="212"/>
      <c r="Y152" s="212"/>
      <c r="Z152" s="210"/>
      <c r="AA152" s="212"/>
      <c r="AB152" s="213"/>
      <c r="AC152" s="214"/>
      <c r="AD152" s="212"/>
      <c r="AE152" s="212"/>
      <c r="AF152" s="212"/>
      <c r="AG152" s="211"/>
      <c r="AH152" s="209"/>
      <c r="AI152" s="210"/>
      <c r="AJ152" s="212"/>
      <c r="AK152" s="212"/>
      <c r="AL152" s="212"/>
      <c r="AM152" s="209"/>
      <c r="AN152" s="210"/>
      <c r="AO152" s="212"/>
      <c r="AP152" s="376"/>
      <c r="AQ152" s="211"/>
      <c r="AR152" s="214"/>
      <c r="AS152" s="212"/>
      <c r="AT152" s="212"/>
      <c r="AU152" s="210"/>
      <c r="AV152" s="453"/>
      <c r="AW152" s="376"/>
      <c r="AX152" s="212"/>
      <c r="AY152" s="212"/>
      <c r="AZ152" s="212"/>
      <c r="BA152" s="213"/>
      <c r="BB152" s="43"/>
      <c r="BC152" s="182">
        <f t="shared" si="10"/>
        <v>0</v>
      </c>
      <c r="BD152" s="64">
        <f t="shared" si="11"/>
        <v>0</v>
      </c>
      <c r="BE152" s="66">
        <f t="shared" si="12"/>
        <v>0</v>
      </c>
      <c r="BF152" s="169">
        <f t="shared" si="9"/>
        <v>0</v>
      </c>
      <c r="BH152" s="7"/>
      <c r="BI152" s="7"/>
    </row>
    <row r="153" spans="1:61" ht="12" customHeight="1">
      <c r="A153" s="153"/>
      <c r="B153" s="36" t="str">
        <f>②国語!B153</f>
        <v>4-28</v>
      </c>
      <c r="C153" s="42">
        <v>1</v>
      </c>
      <c r="D153" s="380"/>
      <c r="E153" s="396"/>
      <c r="F153" s="396"/>
      <c r="G153" s="257"/>
      <c r="H153" s="396"/>
      <c r="I153" s="380"/>
      <c r="J153" s="396"/>
      <c r="K153" s="396"/>
      <c r="L153" s="396"/>
      <c r="M153" s="213"/>
      <c r="N153" s="214"/>
      <c r="O153" s="210"/>
      <c r="P153" s="212"/>
      <c r="Q153" s="212"/>
      <c r="R153" s="211"/>
      <c r="S153" s="210"/>
      <c r="T153" s="210"/>
      <c r="U153" s="212"/>
      <c r="V153" s="212"/>
      <c r="W153" s="211"/>
      <c r="X153" s="212"/>
      <c r="Y153" s="212"/>
      <c r="Z153" s="210"/>
      <c r="AA153" s="212"/>
      <c r="AB153" s="213"/>
      <c r="AC153" s="214"/>
      <c r="AD153" s="212"/>
      <c r="AE153" s="212"/>
      <c r="AF153" s="212"/>
      <c r="AG153" s="211"/>
      <c r="AH153" s="209"/>
      <c r="AI153" s="210"/>
      <c r="AJ153" s="212"/>
      <c r="AK153" s="212"/>
      <c r="AL153" s="212"/>
      <c r="AM153" s="209"/>
      <c r="AN153" s="210"/>
      <c r="AO153" s="212"/>
      <c r="AP153" s="376"/>
      <c r="AQ153" s="211"/>
      <c r="AR153" s="214"/>
      <c r="AS153" s="212"/>
      <c r="AT153" s="212"/>
      <c r="AU153" s="210"/>
      <c r="AV153" s="453"/>
      <c r="AW153" s="376"/>
      <c r="AX153" s="212"/>
      <c r="AY153" s="212"/>
      <c r="AZ153" s="212"/>
      <c r="BA153" s="213"/>
      <c r="BB153" s="43"/>
      <c r="BC153" s="182">
        <f t="shared" si="10"/>
        <v>0</v>
      </c>
      <c r="BD153" s="64">
        <f t="shared" si="11"/>
        <v>0</v>
      </c>
      <c r="BE153" s="66">
        <f t="shared" si="12"/>
        <v>0</v>
      </c>
      <c r="BF153" s="169">
        <f t="shared" si="9"/>
        <v>0</v>
      </c>
      <c r="BH153" s="7"/>
      <c r="BI153" s="7"/>
    </row>
    <row r="154" spans="1:61" ht="12" customHeight="1">
      <c r="A154" s="153"/>
      <c r="B154" s="36" t="str">
        <f>②国語!B154</f>
        <v>4-29</v>
      </c>
      <c r="C154" s="42">
        <v>0</v>
      </c>
      <c r="D154" s="380"/>
      <c r="E154" s="396"/>
      <c r="F154" s="396"/>
      <c r="G154" s="257"/>
      <c r="H154" s="396"/>
      <c r="I154" s="380"/>
      <c r="J154" s="396"/>
      <c r="K154" s="396"/>
      <c r="L154" s="396"/>
      <c r="M154" s="213"/>
      <c r="N154" s="214"/>
      <c r="O154" s="210"/>
      <c r="P154" s="212"/>
      <c r="Q154" s="212"/>
      <c r="R154" s="211"/>
      <c r="S154" s="210"/>
      <c r="T154" s="210"/>
      <c r="U154" s="212"/>
      <c r="V154" s="212"/>
      <c r="W154" s="211"/>
      <c r="X154" s="212"/>
      <c r="Y154" s="212"/>
      <c r="Z154" s="210"/>
      <c r="AA154" s="212"/>
      <c r="AB154" s="213"/>
      <c r="AC154" s="214"/>
      <c r="AD154" s="212"/>
      <c r="AE154" s="212"/>
      <c r="AF154" s="212"/>
      <c r="AG154" s="211"/>
      <c r="AH154" s="209"/>
      <c r="AI154" s="210"/>
      <c r="AJ154" s="212"/>
      <c r="AK154" s="212"/>
      <c r="AL154" s="212"/>
      <c r="AM154" s="209"/>
      <c r="AN154" s="210"/>
      <c r="AO154" s="212"/>
      <c r="AP154" s="376"/>
      <c r="AQ154" s="211"/>
      <c r="AR154" s="214"/>
      <c r="AS154" s="212"/>
      <c r="AT154" s="212"/>
      <c r="AU154" s="210"/>
      <c r="AV154" s="453"/>
      <c r="AW154" s="376"/>
      <c r="AX154" s="212"/>
      <c r="AY154" s="212"/>
      <c r="AZ154" s="212"/>
      <c r="BA154" s="213"/>
      <c r="BB154" s="43"/>
      <c r="BC154" s="182">
        <f t="shared" si="10"/>
        <v>0</v>
      </c>
      <c r="BD154" s="64">
        <f t="shared" si="11"/>
        <v>0</v>
      </c>
      <c r="BE154" s="66">
        <f t="shared" si="12"/>
        <v>0</v>
      </c>
      <c r="BF154" s="169">
        <f t="shared" si="9"/>
        <v>0</v>
      </c>
      <c r="BH154" s="7"/>
      <c r="BI154" s="7"/>
    </row>
    <row r="155" spans="1:61" ht="12" customHeight="1" thickBot="1">
      <c r="A155" s="157"/>
      <c r="B155" s="6" t="str">
        <f>②国語!B155</f>
        <v>4-30</v>
      </c>
      <c r="C155" s="31">
        <v>1</v>
      </c>
      <c r="D155" s="383"/>
      <c r="E155" s="399"/>
      <c r="F155" s="399"/>
      <c r="G155" s="240"/>
      <c r="H155" s="399"/>
      <c r="I155" s="383"/>
      <c r="J155" s="399"/>
      <c r="K155" s="399"/>
      <c r="L155" s="399"/>
      <c r="M155" s="231"/>
      <c r="N155" s="232"/>
      <c r="O155" s="228"/>
      <c r="P155" s="230"/>
      <c r="Q155" s="230"/>
      <c r="R155" s="229"/>
      <c r="S155" s="228"/>
      <c r="T155" s="228"/>
      <c r="U155" s="230"/>
      <c r="V155" s="230"/>
      <c r="W155" s="229"/>
      <c r="X155" s="230"/>
      <c r="Y155" s="230"/>
      <c r="Z155" s="228"/>
      <c r="AA155" s="230"/>
      <c r="AB155" s="231"/>
      <c r="AC155" s="232"/>
      <c r="AD155" s="230"/>
      <c r="AE155" s="230"/>
      <c r="AF155" s="230"/>
      <c r="AG155" s="229"/>
      <c r="AH155" s="227"/>
      <c r="AI155" s="228"/>
      <c r="AJ155" s="230"/>
      <c r="AK155" s="230"/>
      <c r="AL155" s="230"/>
      <c r="AM155" s="227"/>
      <c r="AN155" s="228"/>
      <c r="AO155" s="230"/>
      <c r="AP155" s="313"/>
      <c r="AQ155" s="229"/>
      <c r="AR155" s="232"/>
      <c r="AS155" s="230"/>
      <c r="AT155" s="230"/>
      <c r="AU155" s="228"/>
      <c r="AV155" s="456"/>
      <c r="AW155" s="313"/>
      <c r="AX155" s="230"/>
      <c r="AY155" s="230"/>
      <c r="AZ155" s="230"/>
      <c r="BA155" s="231"/>
      <c r="BB155" s="32"/>
      <c r="BC155" s="166">
        <f t="shared" si="10"/>
        <v>0</v>
      </c>
      <c r="BD155" s="65">
        <f t="shared" si="11"/>
        <v>0</v>
      </c>
      <c r="BE155" s="67">
        <f t="shared" si="12"/>
        <v>0</v>
      </c>
      <c r="BF155" s="158">
        <f t="shared" ref="BF155:BF218" si="13">SUM(BD155:BE155)</f>
        <v>0</v>
      </c>
    </row>
    <row r="156" spans="1:61" ht="12" customHeight="1">
      <c r="A156" s="159"/>
      <c r="B156" s="4" t="str">
        <f>②国語!B156</f>
        <v>4-31</v>
      </c>
      <c r="C156" s="28">
        <v>0</v>
      </c>
      <c r="D156" s="384"/>
      <c r="E156" s="400"/>
      <c r="F156" s="400"/>
      <c r="G156" s="260"/>
      <c r="H156" s="400"/>
      <c r="I156" s="384"/>
      <c r="J156" s="400"/>
      <c r="K156" s="400"/>
      <c r="L156" s="400"/>
      <c r="M156" s="234"/>
      <c r="N156" s="208"/>
      <c r="O156" s="233"/>
      <c r="P156" s="236"/>
      <c r="Q156" s="236"/>
      <c r="R156" s="239"/>
      <c r="S156" s="233"/>
      <c r="T156" s="233"/>
      <c r="U156" s="236"/>
      <c r="V156" s="236"/>
      <c r="W156" s="239"/>
      <c r="X156" s="236"/>
      <c r="Y156" s="236"/>
      <c r="Z156" s="233"/>
      <c r="AA156" s="236"/>
      <c r="AB156" s="234"/>
      <c r="AC156" s="208"/>
      <c r="AD156" s="236"/>
      <c r="AE156" s="236"/>
      <c r="AF156" s="236"/>
      <c r="AG156" s="239"/>
      <c r="AH156" s="238"/>
      <c r="AI156" s="233"/>
      <c r="AJ156" s="236"/>
      <c r="AK156" s="236"/>
      <c r="AL156" s="236"/>
      <c r="AM156" s="238"/>
      <c r="AN156" s="233"/>
      <c r="AO156" s="236"/>
      <c r="AP156" s="237"/>
      <c r="AQ156" s="239"/>
      <c r="AR156" s="208"/>
      <c r="AS156" s="236"/>
      <c r="AT156" s="236"/>
      <c r="AU156" s="233"/>
      <c r="AV156" s="457"/>
      <c r="AW156" s="237"/>
      <c r="AX156" s="236"/>
      <c r="AY156" s="236"/>
      <c r="AZ156" s="236"/>
      <c r="BA156" s="234"/>
      <c r="BB156" s="29"/>
      <c r="BC156" s="167">
        <f t="shared" si="10"/>
        <v>0</v>
      </c>
      <c r="BD156" s="161">
        <f t="shared" si="11"/>
        <v>0</v>
      </c>
      <c r="BE156" s="162">
        <f t="shared" si="12"/>
        <v>0</v>
      </c>
      <c r="BF156" s="163">
        <f t="shared" si="13"/>
        <v>0</v>
      </c>
    </row>
    <row r="157" spans="1:61" ht="12" customHeight="1">
      <c r="A157" s="153"/>
      <c r="B157" s="36" t="str">
        <f>②国語!B157</f>
        <v>4-32</v>
      </c>
      <c r="C157" s="42">
        <v>1</v>
      </c>
      <c r="D157" s="380"/>
      <c r="E157" s="396"/>
      <c r="F157" s="396"/>
      <c r="G157" s="257"/>
      <c r="H157" s="396"/>
      <c r="I157" s="380"/>
      <c r="J157" s="396"/>
      <c r="K157" s="396"/>
      <c r="L157" s="396"/>
      <c r="M157" s="213"/>
      <c r="N157" s="214"/>
      <c r="O157" s="210"/>
      <c r="P157" s="212"/>
      <c r="Q157" s="212"/>
      <c r="R157" s="211"/>
      <c r="S157" s="210"/>
      <c r="T157" s="210"/>
      <c r="U157" s="212"/>
      <c r="V157" s="212"/>
      <c r="W157" s="211"/>
      <c r="X157" s="212"/>
      <c r="Y157" s="212"/>
      <c r="Z157" s="210"/>
      <c r="AA157" s="212"/>
      <c r="AB157" s="213"/>
      <c r="AC157" s="214"/>
      <c r="AD157" s="212"/>
      <c r="AE157" s="212"/>
      <c r="AF157" s="212"/>
      <c r="AG157" s="211"/>
      <c r="AH157" s="209"/>
      <c r="AI157" s="210"/>
      <c r="AJ157" s="212"/>
      <c r="AK157" s="212"/>
      <c r="AL157" s="212"/>
      <c r="AM157" s="209"/>
      <c r="AN157" s="210"/>
      <c r="AO157" s="212"/>
      <c r="AP157" s="376"/>
      <c r="AQ157" s="211"/>
      <c r="AR157" s="214"/>
      <c r="AS157" s="212"/>
      <c r="AT157" s="212"/>
      <c r="AU157" s="210"/>
      <c r="AV157" s="453"/>
      <c r="AW157" s="376"/>
      <c r="AX157" s="212"/>
      <c r="AY157" s="212"/>
      <c r="AZ157" s="212"/>
      <c r="BA157" s="213"/>
      <c r="BB157" s="43"/>
      <c r="BC157" s="182">
        <f t="shared" si="10"/>
        <v>0</v>
      </c>
      <c r="BD157" s="64">
        <f t="shared" si="11"/>
        <v>0</v>
      </c>
      <c r="BE157" s="66">
        <f t="shared" si="12"/>
        <v>0</v>
      </c>
      <c r="BF157" s="169">
        <f t="shared" si="13"/>
        <v>0</v>
      </c>
    </row>
    <row r="158" spans="1:61" ht="12" customHeight="1">
      <c r="A158" s="153"/>
      <c r="B158" s="36" t="str">
        <f>②国語!B158</f>
        <v>4-33</v>
      </c>
      <c r="C158" s="42">
        <v>0</v>
      </c>
      <c r="D158" s="380"/>
      <c r="E158" s="396"/>
      <c r="F158" s="396"/>
      <c r="G158" s="257"/>
      <c r="H158" s="396"/>
      <c r="I158" s="380"/>
      <c r="J158" s="396"/>
      <c r="K158" s="396"/>
      <c r="L158" s="396"/>
      <c r="M158" s="213"/>
      <c r="N158" s="214"/>
      <c r="O158" s="210"/>
      <c r="P158" s="212"/>
      <c r="Q158" s="212"/>
      <c r="R158" s="211"/>
      <c r="S158" s="210"/>
      <c r="T158" s="210"/>
      <c r="U158" s="212"/>
      <c r="V158" s="212"/>
      <c r="W158" s="211"/>
      <c r="X158" s="212"/>
      <c r="Y158" s="212"/>
      <c r="Z158" s="210"/>
      <c r="AA158" s="212"/>
      <c r="AB158" s="213"/>
      <c r="AC158" s="214"/>
      <c r="AD158" s="212"/>
      <c r="AE158" s="212"/>
      <c r="AF158" s="212"/>
      <c r="AG158" s="211"/>
      <c r="AH158" s="209"/>
      <c r="AI158" s="210"/>
      <c r="AJ158" s="212"/>
      <c r="AK158" s="212"/>
      <c r="AL158" s="212"/>
      <c r="AM158" s="209"/>
      <c r="AN158" s="210"/>
      <c r="AO158" s="212"/>
      <c r="AP158" s="376"/>
      <c r="AQ158" s="211"/>
      <c r="AR158" s="214"/>
      <c r="AS158" s="212"/>
      <c r="AT158" s="212"/>
      <c r="AU158" s="210"/>
      <c r="AV158" s="453"/>
      <c r="AW158" s="376"/>
      <c r="AX158" s="212"/>
      <c r="AY158" s="212"/>
      <c r="AZ158" s="212"/>
      <c r="BA158" s="213"/>
      <c r="BB158" s="43"/>
      <c r="BC158" s="182">
        <f t="shared" si="10"/>
        <v>0</v>
      </c>
      <c r="BD158" s="64">
        <f t="shared" si="11"/>
        <v>0</v>
      </c>
      <c r="BE158" s="66">
        <f t="shared" si="12"/>
        <v>0</v>
      </c>
      <c r="BF158" s="169">
        <f t="shared" si="13"/>
        <v>0</v>
      </c>
    </row>
    <row r="159" spans="1:61" ht="12" customHeight="1">
      <c r="A159" s="153"/>
      <c r="B159" s="36" t="str">
        <f>②国語!B159</f>
        <v>4-34</v>
      </c>
      <c r="C159" s="42">
        <v>1</v>
      </c>
      <c r="D159" s="380"/>
      <c r="E159" s="396"/>
      <c r="F159" s="396"/>
      <c r="G159" s="257"/>
      <c r="H159" s="396"/>
      <c r="I159" s="380"/>
      <c r="J159" s="396"/>
      <c r="K159" s="396"/>
      <c r="L159" s="396"/>
      <c r="M159" s="213"/>
      <c r="N159" s="214"/>
      <c r="O159" s="210"/>
      <c r="P159" s="212"/>
      <c r="Q159" s="212"/>
      <c r="R159" s="211"/>
      <c r="S159" s="210"/>
      <c r="T159" s="210"/>
      <c r="U159" s="212"/>
      <c r="V159" s="212"/>
      <c r="W159" s="211"/>
      <c r="X159" s="212"/>
      <c r="Y159" s="212"/>
      <c r="Z159" s="210"/>
      <c r="AA159" s="212"/>
      <c r="AB159" s="213"/>
      <c r="AC159" s="214"/>
      <c r="AD159" s="212"/>
      <c r="AE159" s="212"/>
      <c r="AF159" s="212"/>
      <c r="AG159" s="211"/>
      <c r="AH159" s="209"/>
      <c r="AI159" s="210"/>
      <c r="AJ159" s="212"/>
      <c r="AK159" s="212"/>
      <c r="AL159" s="212"/>
      <c r="AM159" s="209"/>
      <c r="AN159" s="210"/>
      <c r="AO159" s="212"/>
      <c r="AP159" s="376"/>
      <c r="AQ159" s="211"/>
      <c r="AR159" s="214"/>
      <c r="AS159" s="212"/>
      <c r="AT159" s="212"/>
      <c r="AU159" s="210"/>
      <c r="AV159" s="453"/>
      <c r="AW159" s="376"/>
      <c r="AX159" s="212"/>
      <c r="AY159" s="212"/>
      <c r="AZ159" s="212"/>
      <c r="BA159" s="213"/>
      <c r="BB159" s="43"/>
      <c r="BC159" s="182">
        <f t="shared" si="10"/>
        <v>0</v>
      </c>
      <c r="BD159" s="64">
        <f t="shared" si="11"/>
        <v>0</v>
      </c>
      <c r="BE159" s="66">
        <f t="shared" si="12"/>
        <v>0</v>
      </c>
      <c r="BF159" s="169">
        <f t="shared" si="13"/>
        <v>0</v>
      </c>
      <c r="BH159" s="35"/>
    </row>
    <row r="160" spans="1:61" ht="12" customHeight="1" thickBot="1">
      <c r="A160" s="154"/>
      <c r="B160" s="37" t="str">
        <f>②国語!B160</f>
        <v>4-35</v>
      </c>
      <c r="C160" s="49">
        <v>0</v>
      </c>
      <c r="D160" s="381"/>
      <c r="E160" s="397"/>
      <c r="F160" s="397"/>
      <c r="G160" s="258"/>
      <c r="H160" s="397"/>
      <c r="I160" s="381"/>
      <c r="J160" s="397"/>
      <c r="K160" s="397"/>
      <c r="L160" s="397"/>
      <c r="M160" s="219"/>
      <c r="N160" s="220"/>
      <c r="O160" s="216"/>
      <c r="P160" s="218"/>
      <c r="Q160" s="218"/>
      <c r="R160" s="217"/>
      <c r="S160" s="216"/>
      <c r="T160" s="216"/>
      <c r="U160" s="218"/>
      <c r="V160" s="218"/>
      <c r="W160" s="217"/>
      <c r="X160" s="218"/>
      <c r="Y160" s="218"/>
      <c r="Z160" s="216"/>
      <c r="AA160" s="218"/>
      <c r="AB160" s="219"/>
      <c r="AC160" s="220"/>
      <c r="AD160" s="218"/>
      <c r="AE160" s="218"/>
      <c r="AF160" s="218"/>
      <c r="AG160" s="217"/>
      <c r="AH160" s="215"/>
      <c r="AI160" s="216"/>
      <c r="AJ160" s="218"/>
      <c r="AK160" s="218"/>
      <c r="AL160" s="218"/>
      <c r="AM160" s="215"/>
      <c r="AN160" s="216"/>
      <c r="AO160" s="218"/>
      <c r="AP160" s="377"/>
      <c r="AQ160" s="217"/>
      <c r="AR160" s="220"/>
      <c r="AS160" s="218"/>
      <c r="AT160" s="218"/>
      <c r="AU160" s="216"/>
      <c r="AV160" s="454"/>
      <c r="AW160" s="377"/>
      <c r="AX160" s="218"/>
      <c r="AY160" s="218"/>
      <c r="AZ160" s="218"/>
      <c r="BA160" s="219"/>
      <c r="BB160" s="102"/>
      <c r="BC160" s="165">
        <f t="shared" si="10"/>
        <v>0</v>
      </c>
      <c r="BD160" s="68">
        <f t="shared" si="11"/>
        <v>0</v>
      </c>
      <c r="BE160" s="69">
        <f t="shared" si="12"/>
        <v>0</v>
      </c>
      <c r="BF160" s="155">
        <f t="shared" si="13"/>
        <v>0</v>
      </c>
      <c r="BH160" s="35"/>
    </row>
    <row r="161" spans="1:61" ht="12" customHeight="1">
      <c r="A161" s="156"/>
      <c r="B161" s="5" t="str">
        <f>②国語!B161</f>
        <v>4-36</v>
      </c>
      <c r="C161" s="30">
        <v>1</v>
      </c>
      <c r="D161" s="382"/>
      <c r="E161" s="398"/>
      <c r="F161" s="398"/>
      <c r="G161" s="259"/>
      <c r="H161" s="398"/>
      <c r="I161" s="382"/>
      <c r="J161" s="398"/>
      <c r="K161" s="398"/>
      <c r="L161" s="398"/>
      <c r="M161" s="225"/>
      <c r="N161" s="226"/>
      <c r="O161" s="222"/>
      <c r="P161" s="224"/>
      <c r="Q161" s="224"/>
      <c r="R161" s="223"/>
      <c r="S161" s="222"/>
      <c r="T161" s="222"/>
      <c r="U161" s="224"/>
      <c r="V161" s="224"/>
      <c r="W161" s="223"/>
      <c r="X161" s="224"/>
      <c r="Y161" s="224"/>
      <c r="Z161" s="222"/>
      <c r="AA161" s="224"/>
      <c r="AB161" s="225"/>
      <c r="AC161" s="226"/>
      <c r="AD161" s="224"/>
      <c r="AE161" s="224"/>
      <c r="AF161" s="224"/>
      <c r="AG161" s="223"/>
      <c r="AH161" s="221"/>
      <c r="AI161" s="222"/>
      <c r="AJ161" s="224"/>
      <c r="AK161" s="224"/>
      <c r="AL161" s="224"/>
      <c r="AM161" s="221"/>
      <c r="AN161" s="222"/>
      <c r="AO161" s="224"/>
      <c r="AP161" s="378"/>
      <c r="AQ161" s="223"/>
      <c r="AR161" s="226"/>
      <c r="AS161" s="224"/>
      <c r="AT161" s="224"/>
      <c r="AU161" s="222"/>
      <c r="AV161" s="455"/>
      <c r="AW161" s="378"/>
      <c r="AX161" s="224"/>
      <c r="AY161" s="224"/>
      <c r="AZ161" s="224"/>
      <c r="BA161" s="225"/>
      <c r="BB161" s="101"/>
      <c r="BC161" s="419">
        <f t="shared" si="10"/>
        <v>0</v>
      </c>
      <c r="BD161" s="420">
        <f t="shared" si="11"/>
        <v>0</v>
      </c>
      <c r="BE161" s="421">
        <f t="shared" si="12"/>
        <v>0</v>
      </c>
      <c r="BF161" s="422">
        <f t="shared" si="13"/>
        <v>0</v>
      </c>
      <c r="BH161" s="35"/>
    </row>
    <row r="162" spans="1:61" ht="12" customHeight="1">
      <c r="A162" s="153"/>
      <c r="B162" s="36" t="str">
        <f>②国語!B162</f>
        <v>4-37</v>
      </c>
      <c r="C162" s="42">
        <v>0</v>
      </c>
      <c r="D162" s="380"/>
      <c r="E162" s="396"/>
      <c r="F162" s="396"/>
      <c r="G162" s="257"/>
      <c r="H162" s="396"/>
      <c r="I162" s="380"/>
      <c r="J162" s="396"/>
      <c r="K162" s="396"/>
      <c r="L162" s="396"/>
      <c r="M162" s="213"/>
      <c r="N162" s="214"/>
      <c r="O162" s="210"/>
      <c r="P162" s="212"/>
      <c r="Q162" s="212"/>
      <c r="R162" s="211"/>
      <c r="S162" s="210"/>
      <c r="T162" s="210"/>
      <c r="U162" s="212"/>
      <c r="V162" s="212"/>
      <c r="W162" s="211"/>
      <c r="X162" s="212"/>
      <c r="Y162" s="212"/>
      <c r="Z162" s="210"/>
      <c r="AA162" s="212"/>
      <c r="AB162" s="213"/>
      <c r="AC162" s="214"/>
      <c r="AD162" s="212"/>
      <c r="AE162" s="212"/>
      <c r="AF162" s="212"/>
      <c r="AG162" s="211"/>
      <c r="AH162" s="209"/>
      <c r="AI162" s="210"/>
      <c r="AJ162" s="212"/>
      <c r="AK162" s="212"/>
      <c r="AL162" s="212"/>
      <c r="AM162" s="209"/>
      <c r="AN162" s="210"/>
      <c r="AO162" s="212"/>
      <c r="AP162" s="376"/>
      <c r="AQ162" s="211"/>
      <c r="AR162" s="214"/>
      <c r="AS162" s="212"/>
      <c r="AT162" s="212"/>
      <c r="AU162" s="210"/>
      <c r="AV162" s="453"/>
      <c r="AW162" s="376"/>
      <c r="AX162" s="212"/>
      <c r="AY162" s="212"/>
      <c r="AZ162" s="212"/>
      <c r="BA162" s="213"/>
      <c r="BB162" s="43"/>
      <c r="BC162" s="182">
        <f t="shared" si="10"/>
        <v>0</v>
      </c>
      <c r="BD162" s="64">
        <f t="shared" si="11"/>
        <v>0</v>
      </c>
      <c r="BE162" s="66">
        <f t="shared" si="12"/>
        <v>0</v>
      </c>
      <c r="BF162" s="169">
        <f t="shared" si="13"/>
        <v>0</v>
      </c>
    </row>
    <row r="163" spans="1:61" ht="12" customHeight="1">
      <c r="A163" s="153"/>
      <c r="B163" s="36" t="str">
        <f>②国語!B163</f>
        <v>4-38</v>
      </c>
      <c r="C163" s="42">
        <v>1</v>
      </c>
      <c r="D163" s="380"/>
      <c r="E163" s="396"/>
      <c r="F163" s="396"/>
      <c r="G163" s="257"/>
      <c r="H163" s="396"/>
      <c r="I163" s="380"/>
      <c r="J163" s="396"/>
      <c r="K163" s="396"/>
      <c r="L163" s="396"/>
      <c r="M163" s="213"/>
      <c r="N163" s="214"/>
      <c r="O163" s="210"/>
      <c r="P163" s="212"/>
      <c r="Q163" s="212"/>
      <c r="R163" s="211"/>
      <c r="S163" s="210"/>
      <c r="T163" s="210"/>
      <c r="U163" s="212"/>
      <c r="V163" s="212"/>
      <c r="W163" s="211"/>
      <c r="X163" s="212"/>
      <c r="Y163" s="212"/>
      <c r="Z163" s="210"/>
      <c r="AA163" s="212"/>
      <c r="AB163" s="213"/>
      <c r="AC163" s="214"/>
      <c r="AD163" s="212"/>
      <c r="AE163" s="212"/>
      <c r="AF163" s="212"/>
      <c r="AG163" s="211"/>
      <c r="AH163" s="209"/>
      <c r="AI163" s="210"/>
      <c r="AJ163" s="212"/>
      <c r="AK163" s="212"/>
      <c r="AL163" s="212"/>
      <c r="AM163" s="209"/>
      <c r="AN163" s="210"/>
      <c r="AO163" s="212"/>
      <c r="AP163" s="376"/>
      <c r="AQ163" s="211"/>
      <c r="AR163" s="214"/>
      <c r="AS163" s="212"/>
      <c r="AT163" s="212"/>
      <c r="AU163" s="210"/>
      <c r="AV163" s="453"/>
      <c r="AW163" s="376"/>
      <c r="AX163" s="212"/>
      <c r="AY163" s="212"/>
      <c r="AZ163" s="212"/>
      <c r="BA163" s="213"/>
      <c r="BB163" s="43"/>
      <c r="BC163" s="182">
        <f t="shared" si="10"/>
        <v>0</v>
      </c>
      <c r="BD163" s="64">
        <f t="shared" si="11"/>
        <v>0</v>
      </c>
      <c r="BE163" s="66">
        <f t="shared" si="12"/>
        <v>0</v>
      </c>
      <c r="BF163" s="169">
        <f t="shared" si="13"/>
        <v>0</v>
      </c>
    </row>
    <row r="164" spans="1:61" ht="12" customHeight="1">
      <c r="A164" s="153"/>
      <c r="B164" s="36" t="str">
        <f>②国語!B164</f>
        <v>4-39</v>
      </c>
      <c r="C164" s="42">
        <v>0</v>
      </c>
      <c r="D164" s="380"/>
      <c r="E164" s="396"/>
      <c r="F164" s="396"/>
      <c r="G164" s="257"/>
      <c r="H164" s="396"/>
      <c r="I164" s="380"/>
      <c r="J164" s="396"/>
      <c r="K164" s="396"/>
      <c r="L164" s="396"/>
      <c r="M164" s="213"/>
      <c r="N164" s="214"/>
      <c r="O164" s="210"/>
      <c r="P164" s="212"/>
      <c r="Q164" s="212"/>
      <c r="R164" s="211"/>
      <c r="S164" s="210"/>
      <c r="T164" s="210"/>
      <c r="U164" s="212"/>
      <c r="V164" s="212"/>
      <c r="W164" s="211"/>
      <c r="X164" s="212"/>
      <c r="Y164" s="212"/>
      <c r="Z164" s="210"/>
      <c r="AA164" s="212"/>
      <c r="AB164" s="213"/>
      <c r="AC164" s="214"/>
      <c r="AD164" s="212"/>
      <c r="AE164" s="212"/>
      <c r="AF164" s="212"/>
      <c r="AG164" s="211"/>
      <c r="AH164" s="209"/>
      <c r="AI164" s="210"/>
      <c r="AJ164" s="212"/>
      <c r="AK164" s="212"/>
      <c r="AL164" s="212"/>
      <c r="AM164" s="209"/>
      <c r="AN164" s="210"/>
      <c r="AO164" s="212"/>
      <c r="AP164" s="376"/>
      <c r="AQ164" s="211"/>
      <c r="AR164" s="214"/>
      <c r="AS164" s="212"/>
      <c r="AT164" s="212"/>
      <c r="AU164" s="210"/>
      <c r="AV164" s="453"/>
      <c r="AW164" s="376"/>
      <c r="AX164" s="212"/>
      <c r="AY164" s="212"/>
      <c r="AZ164" s="212"/>
      <c r="BA164" s="213"/>
      <c r="BB164" s="43"/>
      <c r="BC164" s="182">
        <f t="shared" si="10"/>
        <v>0</v>
      </c>
      <c r="BD164" s="64">
        <f t="shared" si="11"/>
        <v>0</v>
      </c>
      <c r="BE164" s="66">
        <f t="shared" si="12"/>
        <v>0</v>
      </c>
      <c r="BF164" s="169">
        <f t="shared" si="13"/>
        <v>0</v>
      </c>
    </row>
    <row r="165" spans="1:61" ht="12" customHeight="1" thickBot="1">
      <c r="A165" s="157"/>
      <c r="B165" s="6" t="str">
        <f>②国語!B165</f>
        <v>4-40</v>
      </c>
      <c r="C165" s="31">
        <v>1</v>
      </c>
      <c r="D165" s="383"/>
      <c r="E165" s="399"/>
      <c r="F165" s="399"/>
      <c r="G165" s="240"/>
      <c r="H165" s="399"/>
      <c r="I165" s="383"/>
      <c r="J165" s="399"/>
      <c r="K165" s="399"/>
      <c r="L165" s="399"/>
      <c r="M165" s="231"/>
      <c r="N165" s="232"/>
      <c r="O165" s="228"/>
      <c r="P165" s="230"/>
      <c r="Q165" s="230"/>
      <c r="R165" s="229"/>
      <c r="S165" s="228"/>
      <c r="T165" s="228"/>
      <c r="U165" s="230"/>
      <c r="V165" s="230"/>
      <c r="W165" s="229"/>
      <c r="X165" s="230"/>
      <c r="Y165" s="230"/>
      <c r="Z165" s="228"/>
      <c r="AA165" s="230"/>
      <c r="AB165" s="231"/>
      <c r="AC165" s="232"/>
      <c r="AD165" s="230"/>
      <c r="AE165" s="230"/>
      <c r="AF165" s="230"/>
      <c r="AG165" s="229"/>
      <c r="AH165" s="227"/>
      <c r="AI165" s="228"/>
      <c r="AJ165" s="230"/>
      <c r="AK165" s="230"/>
      <c r="AL165" s="230"/>
      <c r="AM165" s="227"/>
      <c r="AN165" s="228"/>
      <c r="AO165" s="230"/>
      <c r="AP165" s="313"/>
      <c r="AQ165" s="229"/>
      <c r="AR165" s="232"/>
      <c r="AS165" s="230"/>
      <c r="AT165" s="230"/>
      <c r="AU165" s="228"/>
      <c r="AV165" s="456"/>
      <c r="AW165" s="313"/>
      <c r="AX165" s="230"/>
      <c r="AY165" s="230"/>
      <c r="AZ165" s="230"/>
      <c r="BA165" s="231"/>
      <c r="BB165" s="32"/>
      <c r="BC165" s="166">
        <f t="shared" si="10"/>
        <v>0</v>
      </c>
      <c r="BD165" s="65">
        <f t="shared" si="11"/>
        <v>0</v>
      </c>
      <c r="BE165" s="67">
        <f t="shared" si="12"/>
        <v>0</v>
      </c>
      <c r="BF165" s="158">
        <f t="shared" si="13"/>
        <v>0</v>
      </c>
    </row>
    <row r="166" spans="1:61" ht="12" customHeight="1">
      <c r="A166" s="151"/>
      <c r="B166" s="89" t="str">
        <f>②国語!B166</f>
        <v>5-01</v>
      </c>
      <c r="C166" s="120">
        <v>0</v>
      </c>
      <c r="D166" s="379"/>
      <c r="E166" s="395"/>
      <c r="F166" s="395"/>
      <c r="G166" s="256"/>
      <c r="H166" s="395"/>
      <c r="I166" s="379"/>
      <c r="J166" s="395"/>
      <c r="K166" s="395"/>
      <c r="L166" s="395"/>
      <c r="M166" s="206"/>
      <c r="N166" s="207"/>
      <c r="O166" s="203"/>
      <c r="P166" s="205"/>
      <c r="Q166" s="205"/>
      <c r="R166" s="204"/>
      <c r="S166" s="203"/>
      <c r="T166" s="203"/>
      <c r="U166" s="205"/>
      <c r="V166" s="205"/>
      <c r="W166" s="204"/>
      <c r="X166" s="205"/>
      <c r="Y166" s="205"/>
      <c r="Z166" s="203"/>
      <c r="AA166" s="205"/>
      <c r="AB166" s="206"/>
      <c r="AC166" s="207"/>
      <c r="AD166" s="205"/>
      <c r="AE166" s="205"/>
      <c r="AF166" s="205"/>
      <c r="AG166" s="204"/>
      <c r="AH166" s="202"/>
      <c r="AI166" s="203"/>
      <c r="AJ166" s="205"/>
      <c r="AK166" s="205"/>
      <c r="AL166" s="205"/>
      <c r="AM166" s="202"/>
      <c r="AN166" s="203"/>
      <c r="AO166" s="205"/>
      <c r="AP166" s="375"/>
      <c r="AQ166" s="204"/>
      <c r="AR166" s="207"/>
      <c r="AS166" s="205"/>
      <c r="AT166" s="205"/>
      <c r="AU166" s="203"/>
      <c r="AV166" s="452"/>
      <c r="AW166" s="375"/>
      <c r="AX166" s="205"/>
      <c r="AY166" s="205"/>
      <c r="AZ166" s="205"/>
      <c r="BA166" s="206"/>
      <c r="BB166" s="101"/>
      <c r="BC166" s="167">
        <f t="shared" si="10"/>
        <v>0</v>
      </c>
      <c r="BD166" s="161">
        <f t="shared" si="11"/>
        <v>0</v>
      </c>
      <c r="BE166" s="162">
        <f t="shared" si="12"/>
        <v>0</v>
      </c>
      <c r="BF166" s="163">
        <f t="shared" si="13"/>
        <v>0</v>
      </c>
      <c r="BH166" s="24"/>
      <c r="BI166" s="24"/>
    </row>
    <row r="167" spans="1:61" ht="12" customHeight="1">
      <c r="A167" s="153"/>
      <c r="B167" s="36" t="str">
        <f>②国語!B167</f>
        <v>5-02</v>
      </c>
      <c r="C167" s="42">
        <v>1</v>
      </c>
      <c r="D167" s="380"/>
      <c r="E167" s="396"/>
      <c r="F167" s="396"/>
      <c r="G167" s="257"/>
      <c r="H167" s="396"/>
      <c r="I167" s="380"/>
      <c r="J167" s="396"/>
      <c r="K167" s="396"/>
      <c r="L167" s="396"/>
      <c r="M167" s="213"/>
      <c r="N167" s="214"/>
      <c r="O167" s="210"/>
      <c r="P167" s="212"/>
      <c r="Q167" s="212"/>
      <c r="R167" s="211"/>
      <c r="S167" s="210"/>
      <c r="T167" s="210"/>
      <c r="U167" s="212"/>
      <c r="V167" s="212"/>
      <c r="W167" s="211"/>
      <c r="X167" s="212"/>
      <c r="Y167" s="212"/>
      <c r="Z167" s="210"/>
      <c r="AA167" s="212"/>
      <c r="AB167" s="213"/>
      <c r="AC167" s="214"/>
      <c r="AD167" s="212"/>
      <c r="AE167" s="212"/>
      <c r="AF167" s="212"/>
      <c r="AG167" s="211"/>
      <c r="AH167" s="209"/>
      <c r="AI167" s="210"/>
      <c r="AJ167" s="212"/>
      <c r="AK167" s="212"/>
      <c r="AL167" s="212"/>
      <c r="AM167" s="209"/>
      <c r="AN167" s="210"/>
      <c r="AO167" s="212"/>
      <c r="AP167" s="376"/>
      <c r="AQ167" s="211"/>
      <c r="AR167" s="214"/>
      <c r="AS167" s="212"/>
      <c r="AT167" s="212"/>
      <c r="AU167" s="210"/>
      <c r="AV167" s="453"/>
      <c r="AW167" s="376"/>
      <c r="AX167" s="212"/>
      <c r="AY167" s="212"/>
      <c r="AZ167" s="212"/>
      <c r="BA167" s="213"/>
      <c r="BB167" s="43"/>
      <c r="BC167" s="182">
        <f t="shared" si="10"/>
        <v>0</v>
      </c>
      <c r="BD167" s="64">
        <f t="shared" si="11"/>
        <v>0</v>
      </c>
      <c r="BE167" s="66">
        <f t="shared" si="12"/>
        <v>0</v>
      </c>
      <c r="BF167" s="169">
        <f t="shared" si="13"/>
        <v>0</v>
      </c>
      <c r="BH167" s="24"/>
      <c r="BI167" s="24"/>
    </row>
    <row r="168" spans="1:61" ht="12" customHeight="1">
      <c r="A168" s="153"/>
      <c r="B168" s="36" t="str">
        <f>②国語!B168</f>
        <v>5-03</v>
      </c>
      <c r="C168" s="42">
        <v>0</v>
      </c>
      <c r="D168" s="380"/>
      <c r="E168" s="396"/>
      <c r="F168" s="396"/>
      <c r="G168" s="257"/>
      <c r="H168" s="396"/>
      <c r="I168" s="380"/>
      <c r="J168" s="396"/>
      <c r="K168" s="396"/>
      <c r="L168" s="396"/>
      <c r="M168" s="213"/>
      <c r="N168" s="214"/>
      <c r="O168" s="210"/>
      <c r="P168" s="212"/>
      <c r="Q168" s="212"/>
      <c r="R168" s="211"/>
      <c r="S168" s="210"/>
      <c r="T168" s="210"/>
      <c r="U168" s="212"/>
      <c r="V168" s="212"/>
      <c r="W168" s="211"/>
      <c r="X168" s="212"/>
      <c r="Y168" s="212"/>
      <c r="Z168" s="210"/>
      <c r="AA168" s="212"/>
      <c r="AB168" s="213"/>
      <c r="AC168" s="214"/>
      <c r="AD168" s="212"/>
      <c r="AE168" s="212"/>
      <c r="AF168" s="212"/>
      <c r="AG168" s="211"/>
      <c r="AH168" s="209"/>
      <c r="AI168" s="210"/>
      <c r="AJ168" s="212"/>
      <c r="AK168" s="212"/>
      <c r="AL168" s="212"/>
      <c r="AM168" s="209"/>
      <c r="AN168" s="210"/>
      <c r="AO168" s="212"/>
      <c r="AP168" s="376"/>
      <c r="AQ168" s="211"/>
      <c r="AR168" s="214"/>
      <c r="AS168" s="212"/>
      <c r="AT168" s="212"/>
      <c r="AU168" s="210"/>
      <c r="AV168" s="453"/>
      <c r="AW168" s="376"/>
      <c r="AX168" s="212"/>
      <c r="AY168" s="212"/>
      <c r="AZ168" s="212"/>
      <c r="BA168" s="213"/>
      <c r="BB168" s="43"/>
      <c r="BC168" s="182">
        <f t="shared" si="10"/>
        <v>0</v>
      </c>
      <c r="BD168" s="64">
        <f t="shared" si="11"/>
        <v>0</v>
      </c>
      <c r="BE168" s="66">
        <f t="shared" si="12"/>
        <v>0</v>
      </c>
      <c r="BF168" s="169">
        <f t="shared" si="13"/>
        <v>0</v>
      </c>
      <c r="BH168" s="24"/>
      <c r="BI168" s="24"/>
    </row>
    <row r="169" spans="1:61" ht="12" customHeight="1">
      <c r="A169" s="153"/>
      <c r="B169" s="36" t="str">
        <f>②国語!B169</f>
        <v>5-04</v>
      </c>
      <c r="C169" s="42">
        <v>1</v>
      </c>
      <c r="D169" s="380"/>
      <c r="E169" s="396"/>
      <c r="F169" s="396"/>
      <c r="G169" s="257"/>
      <c r="H169" s="396"/>
      <c r="I169" s="380"/>
      <c r="J169" s="396"/>
      <c r="K169" s="396"/>
      <c r="L169" s="396"/>
      <c r="M169" s="213"/>
      <c r="N169" s="214"/>
      <c r="O169" s="210"/>
      <c r="P169" s="212"/>
      <c r="Q169" s="212"/>
      <c r="R169" s="211"/>
      <c r="S169" s="210"/>
      <c r="T169" s="210"/>
      <c r="U169" s="212"/>
      <c r="V169" s="212"/>
      <c r="W169" s="211"/>
      <c r="X169" s="212"/>
      <c r="Y169" s="212"/>
      <c r="Z169" s="210"/>
      <c r="AA169" s="212"/>
      <c r="AB169" s="213"/>
      <c r="AC169" s="214"/>
      <c r="AD169" s="212"/>
      <c r="AE169" s="212"/>
      <c r="AF169" s="212"/>
      <c r="AG169" s="211"/>
      <c r="AH169" s="209"/>
      <c r="AI169" s="210"/>
      <c r="AJ169" s="212"/>
      <c r="AK169" s="212"/>
      <c r="AL169" s="212"/>
      <c r="AM169" s="209"/>
      <c r="AN169" s="210"/>
      <c r="AO169" s="212"/>
      <c r="AP169" s="376"/>
      <c r="AQ169" s="211"/>
      <c r="AR169" s="214"/>
      <c r="AS169" s="212"/>
      <c r="AT169" s="212"/>
      <c r="AU169" s="210"/>
      <c r="AV169" s="453"/>
      <c r="AW169" s="376"/>
      <c r="AX169" s="212"/>
      <c r="AY169" s="212"/>
      <c r="AZ169" s="212"/>
      <c r="BA169" s="213"/>
      <c r="BB169" s="43"/>
      <c r="BC169" s="182">
        <f t="shared" si="10"/>
        <v>0</v>
      </c>
      <c r="BD169" s="64">
        <f t="shared" si="11"/>
        <v>0</v>
      </c>
      <c r="BE169" s="66">
        <f t="shared" si="12"/>
        <v>0</v>
      </c>
      <c r="BF169" s="169">
        <f t="shared" si="13"/>
        <v>0</v>
      </c>
      <c r="BH169" s="24"/>
      <c r="BI169" s="24"/>
    </row>
    <row r="170" spans="1:61" ht="12" customHeight="1" thickBot="1">
      <c r="A170" s="154"/>
      <c r="B170" s="37" t="str">
        <f>②国語!B170</f>
        <v>5-05</v>
      </c>
      <c r="C170" s="49">
        <v>0</v>
      </c>
      <c r="D170" s="381"/>
      <c r="E170" s="397"/>
      <c r="F170" s="397"/>
      <c r="G170" s="258"/>
      <c r="H170" s="397"/>
      <c r="I170" s="381"/>
      <c r="J170" s="397"/>
      <c r="K170" s="397"/>
      <c r="L170" s="397"/>
      <c r="M170" s="219"/>
      <c r="N170" s="220"/>
      <c r="O170" s="216"/>
      <c r="P170" s="218"/>
      <c r="Q170" s="218"/>
      <c r="R170" s="217"/>
      <c r="S170" s="216"/>
      <c r="T170" s="216"/>
      <c r="U170" s="218"/>
      <c r="V170" s="218"/>
      <c r="W170" s="217"/>
      <c r="X170" s="218"/>
      <c r="Y170" s="218"/>
      <c r="Z170" s="216"/>
      <c r="AA170" s="218"/>
      <c r="AB170" s="219"/>
      <c r="AC170" s="220"/>
      <c r="AD170" s="218"/>
      <c r="AE170" s="218"/>
      <c r="AF170" s="218"/>
      <c r="AG170" s="217"/>
      <c r="AH170" s="215"/>
      <c r="AI170" s="216"/>
      <c r="AJ170" s="218"/>
      <c r="AK170" s="218"/>
      <c r="AL170" s="218"/>
      <c r="AM170" s="215"/>
      <c r="AN170" s="216"/>
      <c r="AO170" s="218"/>
      <c r="AP170" s="377"/>
      <c r="AQ170" s="217"/>
      <c r="AR170" s="220"/>
      <c r="AS170" s="218"/>
      <c r="AT170" s="218"/>
      <c r="AU170" s="216"/>
      <c r="AV170" s="454"/>
      <c r="AW170" s="377"/>
      <c r="AX170" s="218"/>
      <c r="AY170" s="218"/>
      <c r="AZ170" s="218"/>
      <c r="BA170" s="219"/>
      <c r="BB170" s="102"/>
      <c r="BC170" s="165">
        <f t="shared" si="10"/>
        <v>0</v>
      </c>
      <c r="BD170" s="68">
        <f t="shared" si="11"/>
        <v>0</v>
      </c>
      <c r="BE170" s="69">
        <f t="shared" si="12"/>
        <v>0</v>
      </c>
      <c r="BF170" s="155">
        <f t="shared" si="13"/>
        <v>0</v>
      </c>
      <c r="BH170" s="24"/>
      <c r="BI170" s="24"/>
    </row>
    <row r="171" spans="1:61" ht="12" customHeight="1">
      <c r="A171" s="156"/>
      <c r="B171" s="5" t="str">
        <f>②国語!B171</f>
        <v>5-06</v>
      </c>
      <c r="C171" s="30">
        <v>1</v>
      </c>
      <c r="D171" s="382"/>
      <c r="E171" s="398"/>
      <c r="F171" s="398"/>
      <c r="G171" s="259"/>
      <c r="H171" s="398"/>
      <c r="I171" s="382"/>
      <c r="J171" s="398"/>
      <c r="K171" s="398"/>
      <c r="L171" s="398"/>
      <c r="M171" s="225"/>
      <c r="N171" s="226"/>
      <c r="O171" s="222"/>
      <c r="P171" s="224"/>
      <c r="Q171" s="224"/>
      <c r="R171" s="223"/>
      <c r="S171" s="222"/>
      <c r="T171" s="222"/>
      <c r="U171" s="224"/>
      <c r="V171" s="224"/>
      <c r="W171" s="223"/>
      <c r="X171" s="224"/>
      <c r="Y171" s="224"/>
      <c r="Z171" s="222"/>
      <c r="AA171" s="224"/>
      <c r="AB171" s="225"/>
      <c r="AC171" s="226"/>
      <c r="AD171" s="224"/>
      <c r="AE171" s="224"/>
      <c r="AF171" s="224"/>
      <c r="AG171" s="223"/>
      <c r="AH171" s="221"/>
      <c r="AI171" s="222"/>
      <c r="AJ171" s="224"/>
      <c r="AK171" s="224"/>
      <c r="AL171" s="224"/>
      <c r="AM171" s="221"/>
      <c r="AN171" s="222"/>
      <c r="AO171" s="224"/>
      <c r="AP171" s="378"/>
      <c r="AQ171" s="223"/>
      <c r="AR171" s="226"/>
      <c r="AS171" s="224"/>
      <c r="AT171" s="224"/>
      <c r="AU171" s="222"/>
      <c r="AV171" s="455"/>
      <c r="AW171" s="378"/>
      <c r="AX171" s="224"/>
      <c r="AY171" s="224"/>
      <c r="AZ171" s="224"/>
      <c r="BA171" s="225"/>
      <c r="BB171" s="101"/>
      <c r="BC171" s="419">
        <f t="shared" si="10"/>
        <v>0</v>
      </c>
      <c r="BD171" s="420">
        <f t="shared" si="11"/>
        <v>0</v>
      </c>
      <c r="BE171" s="421">
        <f t="shared" si="12"/>
        <v>0</v>
      </c>
      <c r="BF171" s="422">
        <f t="shared" si="13"/>
        <v>0</v>
      </c>
      <c r="BH171" s="24"/>
      <c r="BI171" s="24"/>
    </row>
    <row r="172" spans="1:61" ht="12" customHeight="1">
      <c r="A172" s="153"/>
      <c r="B172" s="36" t="str">
        <f>②国語!B172</f>
        <v>5-07</v>
      </c>
      <c r="C172" s="42">
        <v>0</v>
      </c>
      <c r="D172" s="380"/>
      <c r="E172" s="396"/>
      <c r="F172" s="396"/>
      <c r="G172" s="257"/>
      <c r="H172" s="396"/>
      <c r="I172" s="380"/>
      <c r="J172" s="396"/>
      <c r="K172" s="396"/>
      <c r="L172" s="396"/>
      <c r="M172" s="213"/>
      <c r="N172" s="214"/>
      <c r="O172" s="210"/>
      <c r="P172" s="212"/>
      <c r="Q172" s="212"/>
      <c r="R172" s="211"/>
      <c r="S172" s="210"/>
      <c r="T172" s="210"/>
      <c r="U172" s="212"/>
      <c r="V172" s="212"/>
      <c r="W172" s="211"/>
      <c r="X172" s="212"/>
      <c r="Y172" s="212"/>
      <c r="Z172" s="210"/>
      <c r="AA172" s="212"/>
      <c r="AB172" s="213"/>
      <c r="AC172" s="214"/>
      <c r="AD172" s="212"/>
      <c r="AE172" s="212"/>
      <c r="AF172" s="212"/>
      <c r="AG172" s="211"/>
      <c r="AH172" s="209"/>
      <c r="AI172" s="210"/>
      <c r="AJ172" s="212"/>
      <c r="AK172" s="212"/>
      <c r="AL172" s="212"/>
      <c r="AM172" s="209"/>
      <c r="AN172" s="210"/>
      <c r="AO172" s="212"/>
      <c r="AP172" s="376"/>
      <c r="AQ172" s="211"/>
      <c r="AR172" s="214"/>
      <c r="AS172" s="212"/>
      <c r="AT172" s="212"/>
      <c r="AU172" s="210"/>
      <c r="AV172" s="453"/>
      <c r="AW172" s="376"/>
      <c r="AX172" s="212"/>
      <c r="AY172" s="212"/>
      <c r="AZ172" s="212"/>
      <c r="BA172" s="213"/>
      <c r="BB172" s="43"/>
      <c r="BC172" s="182">
        <f t="shared" si="10"/>
        <v>0</v>
      </c>
      <c r="BD172" s="64">
        <f t="shared" si="11"/>
        <v>0</v>
      </c>
      <c r="BE172" s="66">
        <f t="shared" si="12"/>
        <v>0</v>
      </c>
      <c r="BF172" s="169">
        <f t="shared" si="13"/>
        <v>0</v>
      </c>
      <c r="BH172" s="24"/>
      <c r="BI172" s="24"/>
    </row>
    <row r="173" spans="1:61" ht="12" customHeight="1">
      <c r="A173" s="153"/>
      <c r="B173" s="36" t="str">
        <f>②国語!B173</f>
        <v>5-08</v>
      </c>
      <c r="C173" s="42">
        <v>1</v>
      </c>
      <c r="D173" s="380"/>
      <c r="E173" s="396"/>
      <c r="F173" s="396"/>
      <c r="G173" s="257"/>
      <c r="H173" s="396"/>
      <c r="I173" s="380"/>
      <c r="J173" s="396"/>
      <c r="K173" s="396"/>
      <c r="L173" s="396"/>
      <c r="M173" s="213"/>
      <c r="N173" s="214"/>
      <c r="O173" s="210"/>
      <c r="P173" s="212"/>
      <c r="Q173" s="212"/>
      <c r="R173" s="211"/>
      <c r="S173" s="210"/>
      <c r="T173" s="210"/>
      <c r="U173" s="212"/>
      <c r="V173" s="212"/>
      <c r="W173" s="211"/>
      <c r="X173" s="212"/>
      <c r="Y173" s="212"/>
      <c r="Z173" s="210"/>
      <c r="AA173" s="212"/>
      <c r="AB173" s="213"/>
      <c r="AC173" s="214"/>
      <c r="AD173" s="212"/>
      <c r="AE173" s="212"/>
      <c r="AF173" s="212"/>
      <c r="AG173" s="211"/>
      <c r="AH173" s="209"/>
      <c r="AI173" s="210"/>
      <c r="AJ173" s="212"/>
      <c r="AK173" s="212"/>
      <c r="AL173" s="212"/>
      <c r="AM173" s="209"/>
      <c r="AN173" s="210"/>
      <c r="AO173" s="212"/>
      <c r="AP173" s="376"/>
      <c r="AQ173" s="211"/>
      <c r="AR173" s="214"/>
      <c r="AS173" s="212"/>
      <c r="AT173" s="212"/>
      <c r="AU173" s="210"/>
      <c r="AV173" s="453"/>
      <c r="AW173" s="376"/>
      <c r="AX173" s="212"/>
      <c r="AY173" s="212"/>
      <c r="AZ173" s="212"/>
      <c r="BA173" s="213"/>
      <c r="BB173" s="43"/>
      <c r="BC173" s="182">
        <f t="shared" si="10"/>
        <v>0</v>
      </c>
      <c r="BD173" s="64">
        <f t="shared" si="11"/>
        <v>0</v>
      </c>
      <c r="BE173" s="66">
        <f t="shared" si="12"/>
        <v>0</v>
      </c>
      <c r="BF173" s="169">
        <f t="shared" si="13"/>
        <v>0</v>
      </c>
      <c r="BH173" s="24"/>
      <c r="BI173" s="24"/>
    </row>
    <row r="174" spans="1:61" ht="12" customHeight="1">
      <c r="A174" s="153"/>
      <c r="B174" s="36" t="str">
        <f>②国語!B174</f>
        <v>5-09</v>
      </c>
      <c r="C174" s="42">
        <v>0</v>
      </c>
      <c r="D174" s="380"/>
      <c r="E174" s="396"/>
      <c r="F174" s="396"/>
      <c r="G174" s="257"/>
      <c r="H174" s="396"/>
      <c r="I174" s="380"/>
      <c r="J174" s="396"/>
      <c r="K174" s="396"/>
      <c r="L174" s="396"/>
      <c r="M174" s="213"/>
      <c r="N174" s="214"/>
      <c r="O174" s="210"/>
      <c r="P174" s="212"/>
      <c r="Q174" s="212"/>
      <c r="R174" s="211"/>
      <c r="S174" s="210"/>
      <c r="T174" s="210"/>
      <c r="U174" s="212"/>
      <c r="V174" s="212"/>
      <c r="W174" s="211"/>
      <c r="X174" s="212"/>
      <c r="Y174" s="212"/>
      <c r="Z174" s="210"/>
      <c r="AA174" s="212"/>
      <c r="AB174" s="213"/>
      <c r="AC174" s="214"/>
      <c r="AD174" s="212"/>
      <c r="AE174" s="212"/>
      <c r="AF174" s="212"/>
      <c r="AG174" s="211"/>
      <c r="AH174" s="209"/>
      <c r="AI174" s="210"/>
      <c r="AJ174" s="212"/>
      <c r="AK174" s="212"/>
      <c r="AL174" s="212"/>
      <c r="AM174" s="209"/>
      <c r="AN174" s="210"/>
      <c r="AO174" s="212"/>
      <c r="AP174" s="376"/>
      <c r="AQ174" s="211"/>
      <c r="AR174" s="214"/>
      <c r="AS174" s="212"/>
      <c r="AT174" s="212"/>
      <c r="AU174" s="210"/>
      <c r="AV174" s="453"/>
      <c r="AW174" s="376"/>
      <c r="AX174" s="212"/>
      <c r="AY174" s="212"/>
      <c r="AZ174" s="212"/>
      <c r="BA174" s="213"/>
      <c r="BB174" s="43"/>
      <c r="BC174" s="182">
        <f t="shared" si="10"/>
        <v>0</v>
      </c>
      <c r="BD174" s="64">
        <f t="shared" si="11"/>
        <v>0</v>
      </c>
      <c r="BE174" s="66">
        <f t="shared" si="12"/>
        <v>0</v>
      </c>
      <c r="BF174" s="169">
        <f t="shared" si="13"/>
        <v>0</v>
      </c>
      <c r="BH174" s="24"/>
      <c r="BI174" s="24"/>
    </row>
    <row r="175" spans="1:61" ht="12" customHeight="1" thickBot="1">
      <c r="A175" s="157"/>
      <c r="B175" s="6" t="str">
        <f>②国語!B175</f>
        <v>5-10</v>
      </c>
      <c r="C175" s="31">
        <v>1</v>
      </c>
      <c r="D175" s="383"/>
      <c r="E175" s="399"/>
      <c r="F175" s="399"/>
      <c r="G175" s="240"/>
      <c r="H175" s="399"/>
      <c r="I175" s="383"/>
      <c r="J175" s="399"/>
      <c r="K175" s="399"/>
      <c r="L175" s="399"/>
      <c r="M175" s="231"/>
      <c r="N175" s="232"/>
      <c r="O175" s="228"/>
      <c r="P175" s="230"/>
      <c r="Q175" s="230"/>
      <c r="R175" s="229"/>
      <c r="S175" s="228"/>
      <c r="T175" s="228"/>
      <c r="U175" s="230"/>
      <c r="V175" s="230"/>
      <c r="W175" s="229"/>
      <c r="X175" s="230"/>
      <c r="Y175" s="230"/>
      <c r="Z175" s="228"/>
      <c r="AA175" s="230"/>
      <c r="AB175" s="231"/>
      <c r="AC175" s="232"/>
      <c r="AD175" s="230"/>
      <c r="AE175" s="230"/>
      <c r="AF175" s="230"/>
      <c r="AG175" s="229"/>
      <c r="AH175" s="227"/>
      <c r="AI175" s="228"/>
      <c r="AJ175" s="230"/>
      <c r="AK175" s="230"/>
      <c r="AL175" s="230"/>
      <c r="AM175" s="227"/>
      <c r="AN175" s="228"/>
      <c r="AO175" s="230"/>
      <c r="AP175" s="313"/>
      <c r="AQ175" s="229"/>
      <c r="AR175" s="232"/>
      <c r="AS175" s="230"/>
      <c r="AT175" s="230"/>
      <c r="AU175" s="228"/>
      <c r="AV175" s="456"/>
      <c r="AW175" s="313"/>
      <c r="AX175" s="230"/>
      <c r="AY175" s="230"/>
      <c r="AZ175" s="230"/>
      <c r="BA175" s="231"/>
      <c r="BB175" s="32"/>
      <c r="BC175" s="166">
        <f t="shared" si="10"/>
        <v>0</v>
      </c>
      <c r="BD175" s="65">
        <f t="shared" si="11"/>
        <v>0</v>
      </c>
      <c r="BE175" s="67">
        <f t="shared" si="12"/>
        <v>0</v>
      </c>
      <c r="BF175" s="158">
        <f t="shared" si="13"/>
        <v>0</v>
      </c>
      <c r="BH175" s="24"/>
      <c r="BI175" s="24"/>
    </row>
    <row r="176" spans="1:61" ht="12" customHeight="1">
      <c r="A176" s="159"/>
      <c r="B176" s="4" t="str">
        <f>②国語!B176</f>
        <v>5-11</v>
      </c>
      <c r="C176" s="28">
        <v>0</v>
      </c>
      <c r="D176" s="379"/>
      <c r="E176" s="395"/>
      <c r="F176" s="395"/>
      <c r="G176" s="256"/>
      <c r="H176" s="395"/>
      <c r="I176" s="379"/>
      <c r="J176" s="395"/>
      <c r="K176" s="395"/>
      <c r="L176" s="395"/>
      <c r="M176" s="206"/>
      <c r="N176" s="207"/>
      <c r="O176" s="203"/>
      <c r="P176" s="205"/>
      <c r="Q176" s="205"/>
      <c r="R176" s="204"/>
      <c r="S176" s="203"/>
      <c r="T176" s="203"/>
      <c r="U176" s="205"/>
      <c r="V176" s="205"/>
      <c r="W176" s="204"/>
      <c r="X176" s="205"/>
      <c r="Y176" s="205"/>
      <c r="Z176" s="203"/>
      <c r="AA176" s="205"/>
      <c r="AB176" s="206"/>
      <c r="AC176" s="207"/>
      <c r="AD176" s="205"/>
      <c r="AE176" s="205"/>
      <c r="AF176" s="205"/>
      <c r="AG176" s="204"/>
      <c r="AH176" s="202"/>
      <c r="AI176" s="203"/>
      <c r="AJ176" s="205"/>
      <c r="AK176" s="205"/>
      <c r="AL176" s="205"/>
      <c r="AM176" s="202"/>
      <c r="AN176" s="203"/>
      <c r="AO176" s="205"/>
      <c r="AP176" s="375"/>
      <c r="AQ176" s="204"/>
      <c r="AR176" s="207"/>
      <c r="AS176" s="205"/>
      <c r="AT176" s="205"/>
      <c r="AU176" s="203"/>
      <c r="AV176" s="452"/>
      <c r="AW176" s="375"/>
      <c r="AX176" s="205"/>
      <c r="AY176" s="205"/>
      <c r="AZ176" s="205"/>
      <c r="BA176" s="206"/>
      <c r="BB176" s="29"/>
      <c r="BC176" s="167">
        <f t="shared" si="10"/>
        <v>0</v>
      </c>
      <c r="BD176" s="161">
        <f t="shared" si="11"/>
        <v>0</v>
      </c>
      <c r="BE176" s="162">
        <f t="shared" si="12"/>
        <v>0</v>
      </c>
      <c r="BF176" s="163">
        <f t="shared" si="13"/>
        <v>0</v>
      </c>
      <c r="BH176" s="24"/>
      <c r="BI176" s="24"/>
    </row>
    <row r="177" spans="1:61" ht="12" customHeight="1">
      <c r="A177" s="153"/>
      <c r="B177" s="36" t="str">
        <f>②国語!B177</f>
        <v>5-12</v>
      </c>
      <c r="C177" s="42">
        <v>1</v>
      </c>
      <c r="D177" s="380"/>
      <c r="E177" s="396"/>
      <c r="F177" s="396"/>
      <c r="G177" s="257"/>
      <c r="H177" s="396"/>
      <c r="I177" s="380"/>
      <c r="J177" s="396"/>
      <c r="K177" s="396"/>
      <c r="L177" s="396"/>
      <c r="M177" s="213"/>
      <c r="N177" s="214"/>
      <c r="O177" s="210"/>
      <c r="P177" s="212"/>
      <c r="Q177" s="212"/>
      <c r="R177" s="211"/>
      <c r="S177" s="210"/>
      <c r="T177" s="210"/>
      <c r="U177" s="212"/>
      <c r="V177" s="212"/>
      <c r="W177" s="211"/>
      <c r="X177" s="212"/>
      <c r="Y177" s="212"/>
      <c r="Z177" s="210"/>
      <c r="AA177" s="212"/>
      <c r="AB177" s="213"/>
      <c r="AC177" s="214"/>
      <c r="AD177" s="212"/>
      <c r="AE177" s="212"/>
      <c r="AF177" s="212"/>
      <c r="AG177" s="211"/>
      <c r="AH177" s="209"/>
      <c r="AI177" s="210"/>
      <c r="AJ177" s="212"/>
      <c r="AK177" s="212"/>
      <c r="AL177" s="212"/>
      <c r="AM177" s="209"/>
      <c r="AN177" s="210"/>
      <c r="AO177" s="212"/>
      <c r="AP177" s="376"/>
      <c r="AQ177" s="211"/>
      <c r="AR177" s="214"/>
      <c r="AS177" s="212"/>
      <c r="AT177" s="212"/>
      <c r="AU177" s="210"/>
      <c r="AV177" s="453"/>
      <c r="AW177" s="376"/>
      <c r="AX177" s="212"/>
      <c r="AY177" s="212"/>
      <c r="AZ177" s="212"/>
      <c r="BA177" s="213"/>
      <c r="BB177" s="43"/>
      <c r="BC177" s="182">
        <f t="shared" si="10"/>
        <v>0</v>
      </c>
      <c r="BD177" s="64">
        <f t="shared" si="11"/>
        <v>0</v>
      </c>
      <c r="BE177" s="66">
        <f t="shared" si="12"/>
        <v>0</v>
      </c>
      <c r="BF177" s="169">
        <f t="shared" si="13"/>
        <v>0</v>
      </c>
      <c r="BH177" s="24"/>
      <c r="BI177" s="24"/>
    </row>
    <row r="178" spans="1:61" ht="12" customHeight="1">
      <c r="A178" s="153"/>
      <c r="B178" s="36" t="str">
        <f>②国語!B178</f>
        <v>5-13</v>
      </c>
      <c r="C178" s="42">
        <v>0</v>
      </c>
      <c r="D178" s="380"/>
      <c r="E178" s="396"/>
      <c r="F178" s="396"/>
      <c r="G178" s="257"/>
      <c r="H178" s="396"/>
      <c r="I178" s="380"/>
      <c r="J178" s="396"/>
      <c r="K178" s="396"/>
      <c r="L178" s="396"/>
      <c r="M178" s="213"/>
      <c r="N178" s="214"/>
      <c r="O178" s="210"/>
      <c r="P178" s="212"/>
      <c r="Q178" s="212"/>
      <c r="R178" s="211"/>
      <c r="S178" s="210"/>
      <c r="T178" s="210"/>
      <c r="U178" s="212"/>
      <c r="V178" s="212"/>
      <c r="W178" s="211"/>
      <c r="X178" s="212"/>
      <c r="Y178" s="212"/>
      <c r="Z178" s="210"/>
      <c r="AA178" s="212"/>
      <c r="AB178" s="213"/>
      <c r="AC178" s="214"/>
      <c r="AD178" s="212"/>
      <c r="AE178" s="212"/>
      <c r="AF178" s="212"/>
      <c r="AG178" s="211"/>
      <c r="AH178" s="209"/>
      <c r="AI178" s="210"/>
      <c r="AJ178" s="212"/>
      <c r="AK178" s="212"/>
      <c r="AL178" s="212"/>
      <c r="AM178" s="209"/>
      <c r="AN178" s="210"/>
      <c r="AO178" s="212"/>
      <c r="AP178" s="376"/>
      <c r="AQ178" s="211"/>
      <c r="AR178" s="214"/>
      <c r="AS178" s="212"/>
      <c r="AT178" s="212"/>
      <c r="AU178" s="210"/>
      <c r="AV178" s="453"/>
      <c r="AW178" s="376"/>
      <c r="AX178" s="212"/>
      <c r="AY178" s="212"/>
      <c r="AZ178" s="212"/>
      <c r="BA178" s="213"/>
      <c r="BB178" s="43"/>
      <c r="BC178" s="182">
        <f t="shared" si="10"/>
        <v>0</v>
      </c>
      <c r="BD178" s="64">
        <f t="shared" si="11"/>
        <v>0</v>
      </c>
      <c r="BE178" s="66">
        <f t="shared" si="12"/>
        <v>0</v>
      </c>
      <c r="BF178" s="169">
        <f t="shared" si="13"/>
        <v>0</v>
      </c>
      <c r="BH178" s="24"/>
      <c r="BI178" s="24"/>
    </row>
    <row r="179" spans="1:61" ht="12" customHeight="1">
      <c r="A179" s="153"/>
      <c r="B179" s="36" t="str">
        <f>②国語!B179</f>
        <v>5-14</v>
      </c>
      <c r="C179" s="42">
        <v>1</v>
      </c>
      <c r="D179" s="380"/>
      <c r="E179" s="396"/>
      <c r="F179" s="396"/>
      <c r="G179" s="257"/>
      <c r="H179" s="396"/>
      <c r="I179" s="380"/>
      <c r="J179" s="396"/>
      <c r="K179" s="396"/>
      <c r="L179" s="396"/>
      <c r="M179" s="213"/>
      <c r="N179" s="214"/>
      <c r="O179" s="210"/>
      <c r="P179" s="212"/>
      <c r="Q179" s="212"/>
      <c r="R179" s="211"/>
      <c r="S179" s="210"/>
      <c r="T179" s="210"/>
      <c r="U179" s="212"/>
      <c r="V179" s="212"/>
      <c r="W179" s="211"/>
      <c r="X179" s="212"/>
      <c r="Y179" s="212"/>
      <c r="Z179" s="210"/>
      <c r="AA179" s="212"/>
      <c r="AB179" s="213"/>
      <c r="AC179" s="214"/>
      <c r="AD179" s="212"/>
      <c r="AE179" s="212"/>
      <c r="AF179" s="212"/>
      <c r="AG179" s="211"/>
      <c r="AH179" s="209"/>
      <c r="AI179" s="210"/>
      <c r="AJ179" s="212"/>
      <c r="AK179" s="212"/>
      <c r="AL179" s="212"/>
      <c r="AM179" s="209"/>
      <c r="AN179" s="210"/>
      <c r="AO179" s="212"/>
      <c r="AP179" s="376"/>
      <c r="AQ179" s="211"/>
      <c r="AR179" s="214"/>
      <c r="AS179" s="212"/>
      <c r="AT179" s="212"/>
      <c r="AU179" s="210"/>
      <c r="AV179" s="453"/>
      <c r="AW179" s="376"/>
      <c r="AX179" s="212"/>
      <c r="AY179" s="212"/>
      <c r="AZ179" s="212"/>
      <c r="BA179" s="213"/>
      <c r="BB179" s="43"/>
      <c r="BC179" s="182">
        <f t="shared" si="10"/>
        <v>0</v>
      </c>
      <c r="BD179" s="64">
        <f t="shared" si="11"/>
        <v>0</v>
      </c>
      <c r="BE179" s="66">
        <f t="shared" si="12"/>
        <v>0</v>
      </c>
      <c r="BF179" s="169">
        <f t="shared" si="13"/>
        <v>0</v>
      </c>
      <c r="BH179" s="24"/>
      <c r="BI179" s="24"/>
    </row>
    <row r="180" spans="1:61" ht="12" customHeight="1" thickBot="1">
      <c r="A180" s="154"/>
      <c r="B180" s="37" t="str">
        <f>②国語!B180</f>
        <v>5-15</v>
      </c>
      <c r="C180" s="49">
        <v>0</v>
      </c>
      <c r="D180" s="381"/>
      <c r="E180" s="397"/>
      <c r="F180" s="397"/>
      <c r="G180" s="258"/>
      <c r="H180" s="397"/>
      <c r="I180" s="381"/>
      <c r="J180" s="397"/>
      <c r="K180" s="397"/>
      <c r="L180" s="397"/>
      <c r="M180" s="219"/>
      <c r="N180" s="220"/>
      <c r="O180" s="216"/>
      <c r="P180" s="218"/>
      <c r="Q180" s="218"/>
      <c r="R180" s="217"/>
      <c r="S180" s="216"/>
      <c r="T180" s="216"/>
      <c r="U180" s="218"/>
      <c r="V180" s="218"/>
      <c r="W180" s="217"/>
      <c r="X180" s="218"/>
      <c r="Y180" s="218"/>
      <c r="Z180" s="216"/>
      <c r="AA180" s="218"/>
      <c r="AB180" s="219"/>
      <c r="AC180" s="220"/>
      <c r="AD180" s="218"/>
      <c r="AE180" s="218"/>
      <c r="AF180" s="218"/>
      <c r="AG180" s="217"/>
      <c r="AH180" s="215"/>
      <c r="AI180" s="216"/>
      <c r="AJ180" s="218"/>
      <c r="AK180" s="218"/>
      <c r="AL180" s="218"/>
      <c r="AM180" s="215"/>
      <c r="AN180" s="216"/>
      <c r="AO180" s="218"/>
      <c r="AP180" s="377"/>
      <c r="AQ180" s="217"/>
      <c r="AR180" s="220"/>
      <c r="AS180" s="218"/>
      <c r="AT180" s="218"/>
      <c r="AU180" s="216"/>
      <c r="AV180" s="454"/>
      <c r="AW180" s="377"/>
      <c r="AX180" s="218"/>
      <c r="AY180" s="218"/>
      <c r="AZ180" s="218"/>
      <c r="BA180" s="219"/>
      <c r="BB180" s="102"/>
      <c r="BC180" s="165">
        <f t="shared" si="10"/>
        <v>0</v>
      </c>
      <c r="BD180" s="68">
        <f t="shared" si="11"/>
        <v>0</v>
      </c>
      <c r="BE180" s="69">
        <f t="shared" si="12"/>
        <v>0</v>
      </c>
      <c r="BF180" s="155">
        <f t="shared" si="13"/>
        <v>0</v>
      </c>
      <c r="BH180" s="24"/>
      <c r="BI180" s="24"/>
    </row>
    <row r="181" spans="1:61" ht="12" customHeight="1">
      <c r="A181" s="156"/>
      <c r="B181" s="5" t="str">
        <f>②国語!B181</f>
        <v>5-16</v>
      </c>
      <c r="C181" s="30">
        <v>1</v>
      </c>
      <c r="D181" s="382"/>
      <c r="E181" s="398"/>
      <c r="F181" s="398"/>
      <c r="G181" s="259"/>
      <c r="H181" s="398"/>
      <c r="I181" s="382"/>
      <c r="J181" s="398"/>
      <c r="K181" s="398"/>
      <c r="L181" s="398"/>
      <c r="M181" s="225"/>
      <c r="N181" s="226"/>
      <c r="O181" s="222"/>
      <c r="P181" s="224"/>
      <c r="Q181" s="224"/>
      <c r="R181" s="223"/>
      <c r="S181" s="222"/>
      <c r="T181" s="222"/>
      <c r="U181" s="224"/>
      <c r="V181" s="224"/>
      <c r="W181" s="223"/>
      <c r="X181" s="224"/>
      <c r="Y181" s="224"/>
      <c r="Z181" s="222"/>
      <c r="AA181" s="224"/>
      <c r="AB181" s="225"/>
      <c r="AC181" s="226"/>
      <c r="AD181" s="224"/>
      <c r="AE181" s="224"/>
      <c r="AF181" s="224"/>
      <c r="AG181" s="223"/>
      <c r="AH181" s="221"/>
      <c r="AI181" s="222"/>
      <c r="AJ181" s="224"/>
      <c r="AK181" s="224"/>
      <c r="AL181" s="224"/>
      <c r="AM181" s="221"/>
      <c r="AN181" s="222"/>
      <c r="AO181" s="224"/>
      <c r="AP181" s="378"/>
      <c r="AQ181" s="223"/>
      <c r="AR181" s="226"/>
      <c r="AS181" s="224"/>
      <c r="AT181" s="224"/>
      <c r="AU181" s="222"/>
      <c r="AV181" s="455"/>
      <c r="AW181" s="378"/>
      <c r="AX181" s="224"/>
      <c r="AY181" s="224"/>
      <c r="AZ181" s="224"/>
      <c r="BA181" s="225"/>
      <c r="BB181" s="101"/>
      <c r="BC181" s="419">
        <f t="shared" si="10"/>
        <v>0</v>
      </c>
      <c r="BD181" s="420">
        <f t="shared" si="11"/>
        <v>0</v>
      </c>
      <c r="BE181" s="421">
        <f t="shared" si="12"/>
        <v>0</v>
      </c>
      <c r="BF181" s="422">
        <f t="shared" si="13"/>
        <v>0</v>
      </c>
      <c r="BH181" s="24"/>
      <c r="BI181" s="24"/>
    </row>
    <row r="182" spans="1:61" ht="12" customHeight="1">
      <c r="A182" s="153"/>
      <c r="B182" s="36" t="str">
        <f>②国語!B182</f>
        <v>5-17</v>
      </c>
      <c r="C182" s="42">
        <v>0</v>
      </c>
      <c r="D182" s="380"/>
      <c r="E182" s="396"/>
      <c r="F182" s="396"/>
      <c r="G182" s="257"/>
      <c r="H182" s="396"/>
      <c r="I182" s="380"/>
      <c r="J182" s="396"/>
      <c r="K182" s="396"/>
      <c r="L182" s="396"/>
      <c r="M182" s="213"/>
      <c r="N182" s="214"/>
      <c r="O182" s="210"/>
      <c r="P182" s="212"/>
      <c r="Q182" s="212"/>
      <c r="R182" s="211"/>
      <c r="S182" s="210"/>
      <c r="T182" s="210"/>
      <c r="U182" s="212"/>
      <c r="V182" s="212"/>
      <c r="W182" s="211"/>
      <c r="X182" s="212"/>
      <c r="Y182" s="212"/>
      <c r="Z182" s="210"/>
      <c r="AA182" s="212"/>
      <c r="AB182" s="213"/>
      <c r="AC182" s="214"/>
      <c r="AD182" s="212"/>
      <c r="AE182" s="212"/>
      <c r="AF182" s="212"/>
      <c r="AG182" s="211"/>
      <c r="AH182" s="209"/>
      <c r="AI182" s="210"/>
      <c r="AJ182" s="212"/>
      <c r="AK182" s="212"/>
      <c r="AL182" s="212"/>
      <c r="AM182" s="209"/>
      <c r="AN182" s="210"/>
      <c r="AO182" s="212"/>
      <c r="AP182" s="376"/>
      <c r="AQ182" s="211"/>
      <c r="AR182" s="214"/>
      <c r="AS182" s="212"/>
      <c r="AT182" s="212"/>
      <c r="AU182" s="210"/>
      <c r="AV182" s="453"/>
      <c r="AW182" s="376"/>
      <c r="AX182" s="212"/>
      <c r="AY182" s="212"/>
      <c r="AZ182" s="212"/>
      <c r="BA182" s="213"/>
      <c r="BB182" s="43"/>
      <c r="BC182" s="182">
        <f t="shared" si="10"/>
        <v>0</v>
      </c>
      <c r="BD182" s="64">
        <f t="shared" si="11"/>
        <v>0</v>
      </c>
      <c r="BE182" s="66">
        <f t="shared" si="12"/>
        <v>0</v>
      </c>
      <c r="BF182" s="169">
        <f t="shared" si="13"/>
        <v>0</v>
      </c>
      <c r="BH182" s="24"/>
      <c r="BI182" s="24"/>
    </row>
    <row r="183" spans="1:61" ht="12" customHeight="1">
      <c r="A183" s="153"/>
      <c r="B183" s="36" t="str">
        <f>②国語!B183</f>
        <v>5-18</v>
      </c>
      <c r="C183" s="42">
        <v>1</v>
      </c>
      <c r="D183" s="380"/>
      <c r="E183" s="396"/>
      <c r="F183" s="396"/>
      <c r="G183" s="257"/>
      <c r="H183" s="396"/>
      <c r="I183" s="380"/>
      <c r="J183" s="396"/>
      <c r="K183" s="396"/>
      <c r="L183" s="396"/>
      <c r="M183" s="213"/>
      <c r="N183" s="214"/>
      <c r="O183" s="210"/>
      <c r="P183" s="212"/>
      <c r="Q183" s="212"/>
      <c r="R183" s="211"/>
      <c r="S183" s="210"/>
      <c r="T183" s="210"/>
      <c r="U183" s="212"/>
      <c r="V183" s="212"/>
      <c r="W183" s="211"/>
      <c r="X183" s="212"/>
      <c r="Y183" s="212"/>
      <c r="Z183" s="210"/>
      <c r="AA183" s="212"/>
      <c r="AB183" s="213"/>
      <c r="AC183" s="214"/>
      <c r="AD183" s="212"/>
      <c r="AE183" s="212"/>
      <c r="AF183" s="212"/>
      <c r="AG183" s="211"/>
      <c r="AH183" s="209"/>
      <c r="AI183" s="210"/>
      <c r="AJ183" s="212"/>
      <c r="AK183" s="212"/>
      <c r="AL183" s="212"/>
      <c r="AM183" s="209"/>
      <c r="AN183" s="210"/>
      <c r="AO183" s="212"/>
      <c r="AP183" s="376"/>
      <c r="AQ183" s="211"/>
      <c r="AR183" s="214"/>
      <c r="AS183" s="212"/>
      <c r="AT183" s="212"/>
      <c r="AU183" s="210"/>
      <c r="AV183" s="453"/>
      <c r="AW183" s="376"/>
      <c r="AX183" s="212"/>
      <c r="AY183" s="212"/>
      <c r="AZ183" s="212"/>
      <c r="BA183" s="213"/>
      <c r="BB183" s="43"/>
      <c r="BC183" s="182">
        <f t="shared" si="10"/>
        <v>0</v>
      </c>
      <c r="BD183" s="64">
        <f t="shared" si="11"/>
        <v>0</v>
      </c>
      <c r="BE183" s="66">
        <f t="shared" si="12"/>
        <v>0</v>
      </c>
      <c r="BF183" s="169">
        <f t="shared" si="13"/>
        <v>0</v>
      </c>
      <c r="BH183" s="24"/>
      <c r="BI183" s="24"/>
    </row>
    <row r="184" spans="1:61" ht="12" customHeight="1">
      <c r="A184" s="153"/>
      <c r="B184" s="36" t="str">
        <f>②国語!B184</f>
        <v>5-19</v>
      </c>
      <c r="C184" s="42">
        <v>0</v>
      </c>
      <c r="D184" s="380"/>
      <c r="E184" s="396"/>
      <c r="F184" s="396"/>
      <c r="G184" s="257"/>
      <c r="H184" s="396"/>
      <c r="I184" s="380"/>
      <c r="J184" s="396"/>
      <c r="K184" s="396"/>
      <c r="L184" s="396"/>
      <c r="M184" s="213"/>
      <c r="N184" s="214"/>
      <c r="O184" s="210"/>
      <c r="P184" s="212"/>
      <c r="Q184" s="212"/>
      <c r="R184" s="211"/>
      <c r="S184" s="210"/>
      <c r="T184" s="210"/>
      <c r="U184" s="212"/>
      <c r="V184" s="212"/>
      <c r="W184" s="211"/>
      <c r="X184" s="212"/>
      <c r="Y184" s="212"/>
      <c r="Z184" s="210"/>
      <c r="AA184" s="212"/>
      <c r="AB184" s="213"/>
      <c r="AC184" s="214"/>
      <c r="AD184" s="212"/>
      <c r="AE184" s="212"/>
      <c r="AF184" s="212"/>
      <c r="AG184" s="211"/>
      <c r="AH184" s="209"/>
      <c r="AI184" s="210"/>
      <c r="AJ184" s="212"/>
      <c r="AK184" s="212"/>
      <c r="AL184" s="212"/>
      <c r="AM184" s="209"/>
      <c r="AN184" s="210"/>
      <c r="AO184" s="212"/>
      <c r="AP184" s="376"/>
      <c r="AQ184" s="211"/>
      <c r="AR184" s="214"/>
      <c r="AS184" s="212"/>
      <c r="AT184" s="212"/>
      <c r="AU184" s="210"/>
      <c r="AV184" s="453"/>
      <c r="AW184" s="376"/>
      <c r="AX184" s="212"/>
      <c r="AY184" s="212"/>
      <c r="AZ184" s="212"/>
      <c r="BA184" s="213"/>
      <c r="BB184" s="43"/>
      <c r="BC184" s="182">
        <f t="shared" si="10"/>
        <v>0</v>
      </c>
      <c r="BD184" s="64">
        <f t="shared" si="11"/>
        <v>0</v>
      </c>
      <c r="BE184" s="66">
        <f t="shared" si="12"/>
        <v>0</v>
      </c>
      <c r="BF184" s="169">
        <f t="shared" si="13"/>
        <v>0</v>
      </c>
      <c r="BH184" s="24"/>
      <c r="BI184" s="24"/>
    </row>
    <row r="185" spans="1:61" ht="12" customHeight="1" thickBot="1">
      <c r="A185" s="157"/>
      <c r="B185" s="6" t="str">
        <f>②国語!B185</f>
        <v>5-20</v>
      </c>
      <c r="C185" s="31">
        <v>1</v>
      </c>
      <c r="D185" s="383"/>
      <c r="E185" s="399"/>
      <c r="F185" s="399"/>
      <c r="G185" s="240"/>
      <c r="H185" s="399"/>
      <c r="I185" s="383"/>
      <c r="J185" s="399"/>
      <c r="K185" s="399"/>
      <c r="L185" s="399"/>
      <c r="M185" s="231"/>
      <c r="N185" s="232"/>
      <c r="O185" s="228"/>
      <c r="P185" s="230"/>
      <c r="Q185" s="230"/>
      <c r="R185" s="229"/>
      <c r="S185" s="228"/>
      <c r="T185" s="228"/>
      <c r="U185" s="230"/>
      <c r="V185" s="230"/>
      <c r="W185" s="229"/>
      <c r="X185" s="230"/>
      <c r="Y185" s="230"/>
      <c r="Z185" s="228"/>
      <c r="AA185" s="230"/>
      <c r="AB185" s="231"/>
      <c r="AC185" s="232"/>
      <c r="AD185" s="230"/>
      <c r="AE185" s="230"/>
      <c r="AF185" s="230"/>
      <c r="AG185" s="229"/>
      <c r="AH185" s="227"/>
      <c r="AI185" s="228"/>
      <c r="AJ185" s="230"/>
      <c r="AK185" s="230"/>
      <c r="AL185" s="230"/>
      <c r="AM185" s="227"/>
      <c r="AN185" s="228"/>
      <c r="AO185" s="230"/>
      <c r="AP185" s="313"/>
      <c r="AQ185" s="229"/>
      <c r="AR185" s="232"/>
      <c r="AS185" s="230"/>
      <c r="AT185" s="230"/>
      <c r="AU185" s="228"/>
      <c r="AV185" s="456"/>
      <c r="AW185" s="313"/>
      <c r="AX185" s="230"/>
      <c r="AY185" s="230"/>
      <c r="AZ185" s="230"/>
      <c r="BA185" s="231"/>
      <c r="BB185" s="32"/>
      <c r="BC185" s="166">
        <f t="shared" si="10"/>
        <v>0</v>
      </c>
      <c r="BD185" s="65">
        <f t="shared" si="11"/>
        <v>0</v>
      </c>
      <c r="BE185" s="67">
        <f t="shared" si="12"/>
        <v>0</v>
      </c>
      <c r="BF185" s="158">
        <f t="shared" si="13"/>
        <v>0</v>
      </c>
      <c r="BH185" s="24"/>
      <c r="BI185" s="24"/>
    </row>
    <row r="186" spans="1:61" ht="12" customHeight="1">
      <c r="A186" s="159"/>
      <c r="B186" s="4" t="str">
        <f>②国語!B186</f>
        <v>5-21</v>
      </c>
      <c r="C186" s="28">
        <v>0</v>
      </c>
      <c r="D186" s="379"/>
      <c r="E186" s="395"/>
      <c r="F186" s="395"/>
      <c r="G186" s="256"/>
      <c r="H186" s="395"/>
      <c r="I186" s="379"/>
      <c r="J186" s="395"/>
      <c r="K186" s="395"/>
      <c r="L186" s="395"/>
      <c r="M186" s="206"/>
      <c r="N186" s="207"/>
      <c r="O186" s="203"/>
      <c r="P186" s="205"/>
      <c r="Q186" s="205"/>
      <c r="R186" s="204"/>
      <c r="S186" s="203"/>
      <c r="T186" s="203"/>
      <c r="U186" s="205"/>
      <c r="V186" s="205"/>
      <c r="W186" s="204"/>
      <c r="X186" s="205"/>
      <c r="Y186" s="205"/>
      <c r="Z186" s="203"/>
      <c r="AA186" s="205"/>
      <c r="AB186" s="206"/>
      <c r="AC186" s="207"/>
      <c r="AD186" s="205"/>
      <c r="AE186" s="205"/>
      <c r="AF186" s="205"/>
      <c r="AG186" s="204"/>
      <c r="AH186" s="202"/>
      <c r="AI186" s="203"/>
      <c r="AJ186" s="205"/>
      <c r="AK186" s="205"/>
      <c r="AL186" s="205"/>
      <c r="AM186" s="202"/>
      <c r="AN186" s="203"/>
      <c r="AO186" s="205"/>
      <c r="AP186" s="375"/>
      <c r="AQ186" s="204"/>
      <c r="AR186" s="207"/>
      <c r="AS186" s="205"/>
      <c r="AT186" s="205"/>
      <c r="AU186" s="203"/>
      <c r="AV186" s="452"/>
      <c r="AW186" s="375"/>
      <c r="AX186" s="205"/>
      <c r="AY186" s="205"/>
      <c r="AZ186" s="205"/>
      <c r="BA186" s="206"/>
      <c r="BB186" s="29"/>
      <c r="BC186" s="167">
        <f t="shared" si="10"/>
        <v>0</v>
      </c>
      <c r="BD186" s="161">
        <f t="shared" si="11"/>
        <v>0</v>
      </c>
      <c r="BE186" s="162">
        <f t="shared" si="12"/>
        <v>0</v>
      </c>
      <c r="BF186" s="163">
        <f t="shared" si="13"/>
        <v>0</v>
      </c>
      <c r="BH186" s="24"/>
      <c r="BI186" s="24"/>
    </row>
    <row r="187" spans="1:61" ht="12" customHeight="1">
      <c r="A187" s="153"/>
      <c r="B187" s="36" t="str">
        <f>②国語!B187</f>
        <v>5-22</v>
      </c>
      <c r="C187" s="42">
        <v>1</v>
      </c>
      <c r="D187" s="380"/>
      <c r="E187" s="396"/>
      <c r="F187" s="396"/>
      <c r="G187" s="257"/>
      <c r="H187" s="396"/>
      <c r="I187" s="380"/>
      <c r="J187" s="396"/>
      <c r="K187" s="396"/>
      <c r="L187" s="396"/>
      <c r="M187" s="213"/>
      <c r="N187" s="214"/>
      <c r="O187" s="210"/>
      <c r="P187" s="212"/>
      <c r="Q187" s="212"/>
      <c r="R187" s="211"/>
      <c r="S187" s="210"/>
      <c r="T187" s="210"/>
      <c r="U187" s="212"/>
      <c r="V187" s="212"/>
      <c r="W187" s="211"/>
      <c r="X187" s="212"/>
      <c r="Y187" s="212"/>
      <c r="Z187" s="210"/>
      <c r="AA187" s="212"/>
      <c r="AB187" s="213"/>
      <c r="AC187" s="214"/>
      <c r="AD187" s="212"/>
      <c r="AE187" s="212"/>
      <c r="AF187" s="212"/>
      <c r="AG187" s="211"/>
      <c r="AH187" s="209"/>
      <c r="AI187" s="210"/>
      <c r="AJ187" s="212"/>
      <c r="AK187" s="212"/>
      <c r="AL187" s="212"/>
      <c r="AM187" s="209"/>
      <c r="AN187" s="210"/>
      <c r="AO187" s="212"/>
      <c r="AP187" s="376"/>
      <c r="AQ187" s="211"/>
      <c r="AR187" s="214"/>
      <c r="AS187" s="212"/>
      <c r="AT187" s="212"/>
      <c r="AU187" s="210"/>
      <c r="AV187" s="453"/>
      <c r="AW187" s="376"/>
      <c r="AX187" s="212"/>
      <c r="AY187" s="212"/>
      <c r="AZ187" s="212"/>
      <c r="BA187" s="213"/>
      <c r="BB187" s="43"/>
      <c r="BC187" s="182">
        <f t="shared" si="10"/>
        <v>0</v>
      </c>
      <c r="BD187" s="64">
        <f t="shared" si="11"/>
        <v>0</v>
      </c>
      <c r="BE187" s="66">
        <f t="shared" si="12"/>
        <v>0</v>
      </c>
      <c r="BF187" s="169">
        <f t="shared" si="13"/>
        <v>0</v>
      </c>
      <c r="BH187" s="24"/>
      <c r="BI187" s="24"/>
    </row>
    <row r="188" spans="1:61" ht="12" customHeight="1">
      <c r="A188" s="153"/>
      <c r="B188" s="36" t="str">
        <f>②国語!B188</f>
        <v>5-23</v>
      </c>
      <c r="C188" s="42">
        <v>0</v>
      </c>
      <c r="D188" s="380"/>
      <c r="E188" s="396"/>
      <c r="F188" s="396"/>
      <c r="G188" s="257"/>
      <c r="H188" s="396"/>
      <c r="I188" s="380"/>
      <c r="J188" s="396"/>
      <c r="K188" s="396"/>
      <c r="L188" s="396"/>
      <c r="M188" s="213"/>
      <c r="N188" s="214"/>
      <c r="O188" s="210"/>
      <c r="P188" s="212"/>
      <c r="Q188" s="212"/>
      <c r="R188" s="211"/>
      <c r="S188" s="210"/>
      <c r="T188" s="210"/>
      <c r="U188" s="212"/>
      <c r="V188" s="212"/>
      <c r="W188" s="211"/>
      <c r="X188" s="212"/>
      <c r="Y188" s="212"/>
      <c r="Z188" s="210"/>
      <c r="AA188" s="212"/>
      <c r="AB188" s="213"/>
      <c r="AC188" s="214"/>
      <c r="AD188" s="212"/>
      <c r="AE188" s="212"/>
      <c r="AF188" s="212"/>
      <c r="AG188" s="211"/>
      <c r="AH188" s="209"/>
      <c r="AI188" s="210"/>
      <c r="AJ188" s="212"/>
      <c r="AK188" s="212"/>
      <c r="AL188" s="212"/>
      <c r="AM188" s="209"/>
      <c r="AN188" s="210"/>
      <c r="AO188" s="212"/>
      <c r="AP188" s="376"/>
      <c r="AQ188" s="211"/>
      <c r="AR188" s="214"/>
      <c r="AS188" s="212"/>
      <c r="AT188" s="212"/>
      <c r="AU188" s="210"/>
      <c r="AV188" s="453"/>
      <c r="AW188" s="376"/>
      <c r="AX188" s="212"/>
      <c r="AY188" s="212"/>
      <c r="AZ188" s="212"/>
      <c r="BA188" s="213"/>
      <c r="BB188" s="43"/>
      <c r="BC188" s="182">
        <f t="shared" si="10"/>
        <v>0</v>
      </c>
      <c r="BD188" s="64">
        <f t="shared" si="11"/>
        <v>0</v>
      </c>
      <c r="BE188" s="66">
        <f t="shared" si="12"/>
        <v>0</v>
      </c>
      <c r="BF188" s="169">
        <f t="shared" si="13"/>
        <v>0</v>
      </c>
      <c r="BH188" s="24"/>
      <c r="BI188" s="52"/>
    </row>
    <row r="189" spans="1:61" ht="12" customHeight="1">
      <c r="A189" s="153"/>
      <c r="B189" s="36" t="str">
        <f>②国語!B189</f>
        <v>5-24</v>
      </c>
      <c r="C189" s="42">
        <v>1</v>
      </c>
      <c r="D189" s="380"/>
      <c r="E189" s="396"/>
      <c r="F189" s="396"/>
      <c r="G189" s="257"/>
      <c r="H189" s="396"/>
      <c r="I189" s="380"/>
      <c r="J189" s="396"/>
      <c r="K189" s="396"/>
      <c r="L189" s="396"/>
      <c r="M189" s="213"/>
      <c r="N189" s="214"/>
      <c r="O189" s="210"/>
      <c r="P189" s="212"/>
      <c r="Q189" s="212"/>
      <c r="R189" s="211"/>
      <c r="S189" s="210"/>
      <c r="T189" s="210"/>
      <c r="U189" s="212"/>
      <c r="V189" s="212"/>
      <c r="W189" s="211"/>
      <c r="X189" s="212"/>
      <c r="Y189" s="212"/>
      <c r="Z189" s="210"/>
      <c r="AA189" s="212"/>
      <c r="AB189" s="213"/>
      <c r="AC189" s="214"/>
      <c r="AD189" s="212"/>
      <c r="AE189" s="212"/>
      <c r="AF189" s="212"/>
      <c r="AG189" s="211"/>
      <c r="AH189" s="209"/>
      <c r="AI189" s="210"/>
      <c r="AJ189" s="212"/>
      <c r="AK189" s="212"/>
      <c r="AL189" s="212"/>
      <c r="AM189" s="209"/>
      <c r="AN189" s="210"/>
      <c r="AO189" s="212"/>
      <c r="AP189" s="376"/>
      <c r="AQ189" s="211"/>
      <c r="AR189" s="214"/>
      <c r="AS189" s="212"/>
      <c r="AT189" s="212"/>
      <c r="AU189" s="210"/>
      <c r="AV189" s="453"/>
      <c r="AW189" s="376"/>
      <c r="AX189" s="212"/>
      <c r="AY189" s="212"/>
      <c r="AZ189" s="212"/>
      <c r="BA189" s="213"/>
      <c r="BB189" s="43"/>
      <c r="BC189" s="182">
        <f t="shared" si="10"/>
        <v>0</v>
      </c>
      <c r="BD189" s="64">
        <f t="shared" si="11"/>
        <v>0</v>
      </c>
      <c r="BE189" s="66">
        <f t="shared" si="12"/>
        <v>0</v>
      </c>
      <c r="BF189" s="169">
        <f t="shared" si="13"/>
        <v>0</v>
      </c>
      <c r="BH189" s="3"/>
      <c r="BI189" s="3"/>
    </row>
    <row r="190" spans="1:61" ht="12" customHeight="1" thickBot="1">
      <c r="A190" s="154"/>
      <c r="B190" s="37" t="str">
        <f>②国語!B190</f>
        <v>5-25</v>
      </c>
      <c r="C190" s="49">
        <v>0</v>
      </c>
      <c r="D190" s="381"/>
      <c r="E190" s="397"/>
      <c r="F190" s="397"/>
      <c r="G190" s="258"/>
      <c r="H190" s="397"/>
      <c r="I190" s="381"/>
      <c r="J190" s="397"/>
      <c r="K190" s="397"/>
      <c r="L190" s="397"/>
      <c r="M190" s="219"/>
      <c r="N190" s="220"/>
      <c r="O190" s="216"/>
      <c r="P190" s="218"/>
      <c r="Q190" s="218"/>
      <c r="R190" s="217"/>
      <c r="S190" s="216"/>
      <c r="T190" s="216"/>
      <c r="U190" s="218"/>
      <c r="V190" s="218"/>
      <c r="W190" s="217"/>
      <c r="X190" s="218"/>
      <c r="Y190" s="218"/>
      <c r="Z190" s="216"/>
      <c r="AA190" s="218"/>
      <c r="AB190" s="219"/>
      <c r="AC190" s="220"/>
      <c r="AD190" s="218"/>
      <c r="AE190" s="218"/>
      <c r="AF190" s="218"/>
      <c r="AG190" s="217"/>
      <c r="AH190" s="215"/>
      <c r="AI190" s="216"/>
      <c r="AJ190" s="218"/>
      <c r="AK190" s="218"/>
      <c r="AL190" s="218"/>
      <c r="AM190" s="215"/>
      <c r="AN190" s="216"/>
      <c r="AO190" s="218"/>
      <c r="AP190" s="377"/>
      <c r="AQ190" s="217"/>
      <c r="AR190" s="220"/>
      <c r="AS190" s="218"/>
      <c r="AT190" s="218"/>
      <c r="AU190" s="216"/>
      <c r="AV190" s="454"/>
      <c r="AW190" s="377"/>
      <c r="AX190" s="218"/>
      <c r="AY190" s="218"/>
      <c r="AZ190" s="218"/>
      <c r="BA190" s="219"/>
      <c r="BB190" s="102"/>
      <c r="BC190" s="165">
        <f t="shared" si="10"/>
        <v>0</v>
      </c>
      <c r="BD190" s="68">
        <f t="shared" si="11"/>
        <v>0</v>
      </c>
      <c r="BE190" s="69">
        <f t="shared" si="12"/>
        <v>0</v>
      </c>
      <c r="BF190" s="155">
        <f t="shared" si="13"/>
        <v>0</v>
      </c>
    </row>
    <row r="191" spans="1:61" ht="12" customHeight="1">
      <c r="A191" s="156"/>
      <c r="B191" s="5" t="str">
        <f>②国語!B191</f>
        <v>5-26</v>
      </c>
      <c r="C191" s="30">
        <v>1</v>
      </c>
      <c r="D191" s="382"/>
      <c r="E191" s="398"/>
      <c r="F191" s="398"/>
      <c r="G191" s="259"/>
      <c r="H191" s="398"/>
      <c r="I191" s="382"/>
      <c r="J191" s="398"/>
      <c r="K191" s="398"/>
      <c r="L191" s="398"/>
      <c r="M191" s="225"/>
      <c r="N191" s="226"/>
      <c r="O191" s="222"/>
      <c r="P191" s="224"/>
      <c r="Q191" s="224"/>
      <c r="R191" s="223"/>
      <c r="S191" s="222"/>
      <c r="T191" s="222"/>
      <c r="U191" s="224"/>
      <c r="V191" s="224"/>
      <c r="W191" s="223"/>
      <c r="X191" s="224"/>
      <c r="Y191" s="224"/>
      <c r="Z191" s="222"/>
      <c r="AA191" s="224"/>
      <c r="AB191" s="225"/>
      <c r="AC191" s="226"/>
      <c r="AD191" s="224"/>
      <c r="AE191" s="224"/>
      <c r="AF191" s="224"/>
      <c r="AG191" s="223"/>
      <c r="AH191" s="221"/>
      <c r="AI191" s="222"/>
      <c r="AJ191" s="224"/>
      <c r="AK191" s="224"/>
      <c r="AL191" s="224"/>
      <c r="AM191" s="221"/>
      <c r="AN191" s="222"/>
      <c r="AO191" s="224"/>
      <c r="AP191" s="378"/>
      <c r="AQ191" s="223"/>
      <c r="AR191" s="226"/>
      <c r="AS191" s="224"/>
      <c r="AT191" s="224"/>
      <c r="AU191" s="222"/>
      <c r="AV191" s="455"/>
      <c r="AW191" s="378"/>
      <c r="AX191" s="224"/>
      <c r="AY191" s="224"/>
      <c r="AZ191" s="224"/>
      <c r="BA191" s="225"/>
      <c r="BB191" s="101"/>
      <c r="BC191" s="419">
        <f t="shared" si="10"/>
        <v>0</v>
      </c>
      <c r="BD191" s="420">
        <f t="shared" si="11"/>
        <v>0</v>
      </c>
      <c r="BE191" s="421">
        <f t="shared" si="12"/>
        <v>0</v>
      </c>
      <c r="BF191" s="422">
        <f t="shared" si="13"/>
        <v>0</v>
      </c>
      <c r="BH191" s="3"/>
    </row>
    <row r="192" spans="1:61" ht="12" customHeight="1">
      <c r="A192" s="153"/>
      <c r="B192" s="36" t="str">
        <f>②国語!B192</f>
        <v>5-27</v>
      </c>
      <c r="C192" s="42">
        <v>0</v>
      </c>
      <c r="D192" s="380"/>
      <c r="E192" s="396"/>
      <c r="F192" s="396"/>
      <c r="G192" s="257"/>
      <c r="H192" s="396"/>
      <c r="I192" s="380"/>
      <c r="J192" s="396"/>
      <c r="K192" s="396"/>
      <c r="L192" s="396"/>
      <c r="M192" s="213"/>
      <c r="N192" s="214"/>
      <c r="O192" s="210"/>
      <c r="P192" s="212"/>
      <c r="Q192" s="212"/>
      <c r="R192" s="211"/>
      <c r="S192" s="210"/>
      <c r="T192" s="210"/>
      <c r="U192" s="212"/>
      <c r="V192" s="212"/>
      <c r="W192" s="211"/>
      <c r="X192" s="212"/>
      <c r="Y192" s="212"/>
      <c r="Z192" s="210"/>
      <c r="AA192" s="212"/>
      <c r="AB192" s="213"/>
      <c r="AC192" s="214"/>
      <c r="AD192" s="212"/>
      <c r="AE192" s="212"/>
      <c r="AF192" s="212"/>
      <c r="AG192" s="211"/>
      <c r="AH192" s="209"/>
      <c r="AI192" s="210"/>
      <c r="AJ192" s="212"/>
      <c r="AK192" s="212"/>
      <c r="AL192" s="212"/>
      <c r="AM192" s="209"/>
      <c r="AN192" s="210"/>
      <c r="AO192" s="212"/>
      <c r="AP192" s="376"/>
      <c r="AQ192" s="211"/>
      <c r="AR192" s="214"/>
      <c r="AS192" s="212"/>
      <c r="AT192" s="212"/>
      <c r="AU192" s="210"/>
      <c r="AV192" s="453"/>
      <c r="AW192" s="376"/>
      <c r="AX192" s="212"/>
      <c r="AY192" s="212"/>
      <c r="AZ192" s="212"/>
      <c r="BA192" s="213"/>
      <c r="BB192" s="43"/>
      <c r="BC192" s="182">
        <f t="shared" si="10"/>
        <v>0</v>
      </c>
      <c r="BD192" s="64">
        <f t="shared" si="11"/>
        <v>0</v>
      </c>
      <c r="BE192" s="66">
        <f t="shared" si="12"/>
        <v>0</v>
      </c>
      <c r="BF192" s="169">
        <f t="shared" si="13"/>
        <v>0</v>
      </c>
      <c r="BH192" s="7"/>
      <c r="BI192" s="7"/>
    </row>
    <row r="193" spans="1:61" ht="12" customHeight="1">
      <c r="A193" s="153"/>
      <c r="B193" s="36" t="str">
        <f>②国語!B193</f>
        <v>5-28</v>
      </c>
      <c r="C193" s="42">
        <v>1</v>
      </c>
      <c r="D193" s="380"/>
      <c r="E193" s="396"/>
      <c r="F193" s="396"/>
      <c r="G193" s="257"/>
      <c r="H193" s="396"/>
      <c r="I193" s="380"/>
      <c r="J193" s="396"/>
      <c r="K193" s="396"/>
      <c r="L193" s="396"/>
      <c r="M193" s="213"/>
      <c r="N193" s="214"/>
      <c r="O193" s="210"/>
      <c r="P193" s="212"/>
      <c r="Q193" s="212"/>
      <c r="R193" s="211"/>
      <c r="S193" s="210"/>
      <c r="T193" s="210"/>
      <c r="U193" s="212"/>
      <c r="V193" s="212"/>
      <c r="W193" s="211"/>
      <c r="X193" s="212"/>
      <c r="Y193" s="212"/>
      <c r="Z193" s="210"/>
      <c r="AA193" s="212"/>
      <c r="AB193" s="213"/>
      <c r="AC193" s="214"/>
      <c r="AD193" s="212"/>
      <c r="AE193" s="212"/>
      <c r="AF193" s="212"/>
      <c r="AG193" s="211"/>
      <c r="AH193" s="209"/>
      <c r="AI193" s="210"/>
      <c r="AJ193" s="212"/>
      <c r="AK193" s="212"/>
      <c r="AL193" s="212"/>
      <c r="AM193" s="209"/>
      <c r="AN193" s="210"/>
      <c r="AO193" s="212"/>
      <c r="AP193" s="376"/>
      <c r="AQ193" s="211"/>
      <c r="AR193" s="214"/>
      <c r="AS193" s="212"/>
      <c r="AT193" s="212"/>
      <c r="AU193" s="210"/>
      <c r="AV193" s="453"/>
      <c r="AW193" s="376"/>
      <c r="AX193" s="212"/>
      <c r="AY193" s="212"/>
      <c r="AZ193" s="212"/>
      <c r="BA193" s="213"/>
      <c r="BB193" s="43"/>
      <c r="BC193" s="182">
        <f t="shared" si="10"/>
        <v>0</v>
      </c>
      <c r="BD193" s="64">
        <f t="shared" si="11"/>
        <v>0</v>
      </c>
      <c r="BE193" s="66">
        <f t="shared" si="12"/>
        <v>0</v>
      </c>
      <c r="BF193" s="169">
        <f t="shared" si="13"/>
        <v>0</v>
      </c>
      <c r="BH193" s="7"/>
      <c r="BI193" s="7"/>
    </row>
    <row r="194" spans="1:61" ht="12" customHeight="1">
      <c r="A194" s="153"/>
      <c r="B194" s="36" t="str">
        <f>②国語!B194</f>
        <v>5-29</v>
      </c>
      <c r="C194" s="42">
        <v>0</v>
      </c>
      <c r="D194" s="380"/>
      <c r="E194" s="396"/>
      <c r="F194" s="396"/>
      <c r="G194" s="257"/>
      <c r="H194" s="396"/>
      <c r="I194" s="380"/>
      <c r="J194" s="396"/>
      <c r="K194" s="396"/>
      <c r="L194" s="396"/>
      <c r="M194" s="213"/>
      <c r="N194" s="214"/>
      <c r="O194" s="210"/>
      <c r="P194" s="212"/>
      <c r="Q194" s="212"/>
      <c r="R194" s="211"/>
      <c r="S194" s="210"/>
      <c r="T194" s="210"/>
      <c r="U194" s="212"/>
      <c r="V194" s="212"/>
      <c r="W194" s="211"/>
      <c r="X194" s="212"/>
      <c r="Y194" s="212"/>
      <c r="Z194" s="210"/>
      <c r="AA194" s="212"/>
      <c r="AB194" s="213"/>
      <c r="AC194" s="214"/>
      <c r="AD194" s="212"/>
      <c r="AE194" s="212"/>
      <c r="AF194" s="212"/>
      <c r="AG194" s="211"/>
      <c r="AH194" s="209"/>
      <c r="AI194" s="210"/>
      <c r="AJ194" s="212"/>
      <c r="AK194" s="212"/>
      <c r="AL194" s="212"/>
      <c r="AM194" s="209"/>
      <c r="AN194" s="210"/>
      <c r="AO194" s="212"/>
      <c r="AP194" s="376"/>
      <c r="AQ194" s="211"/>
      <c r="AR194" s="214"/>
      <c r="AS194" s="212"/>
      <c r="AT194" s="212"/>
      <c r="AU194" s="210"/>
      <c r="AV194" s="453"/>
      <c r="AW194" s="376"/>
      <c r="AX194" s="212"/>
      <c r="AY194" s="212"/>
      <c r="AZ194" s="212"/>
      <c r="BA194" s="213"/>
      <c r="BB194" s="43"/>
      <c r="BC194" s="182">
        <f t="shared" si="10"/>
        <v>0</v>
      </c>
      <c r="BD194" s="64">
        <f t="shared" si="11"/>
        <v>0</v>
      </c>
      <c r="BE194" s="66">
        <f t="shared" si="12"/>
        <v>0</v>
      </c>
      <c r="BF194" s="169">
        <f t="shared" si="13"/>
        <v>0</v>
      </c>
      <c r="BH194" s="7"/>
      <c r="BI194" s="7"/>
    </row>
    <row r="195" spans="1:61" ht="12" customHeight="1" thickBot="1">
      <c r="A195" s="157"/>
      <c r="B195" s="6" t="str">
        <f>②国語!B195</f>
        <v>5-30</v>
      </c>
      <c r="C195" s="31">
        <v>1</v>
      </c>
      <c r="D195" s="383"/>
      <c r="E195" s="399"/>
      <c r="F195" s="399"/>
      <c r="G195" s="240"/>
      <c r="H195" s="399"/>
      <c r="I195" s="383"/>
      <c r="J195" s="399"/>
      <c r="K195" s="399"/>
      <c r="L195" s="399"/>
      <c r="M195" s="231"/>
      <c r="N195" s="232"/>
      <c r="O195" s="228"/>
      <c r="P195" s="230"/>
      <c r="Q195" s="230"/>
      <c r="R195" s="229"/>
      <c r="S195" s="228"/>
      <c r="T195" s="228"/>
      <c r="U195" s="230"/>
      <c r="V195" s="230"/>
      <c r="W195" s="229"/>
      <c r="X195" s="230"/>
      <c r="Y195" s="230"/>
      <c r="Z195" s="228"/>
      <c r="AA195" s="230"/>
      <c r="AB195" s="231"/>
      <c r="AC195" s="232"/>
      <c r="AD195" s="230"/>
      <c r="AE195" s="230"/>
      <c r="AF195" s="230"/>
      <c r="AG195" s="229"/>
      <c r="AH195" s="227"/>
      <c r="AI195" s="228"/>
      <c r="AJ195" s="230"/>
      <c r="AK195" s="230"/>
      <c r="AL195" s="230"/>
      <c r="AM195" s="227"/>
      <c r="AN195" s="228"/>
      <c r="AO195" s="230"/>
      <c r="AP195" s="313"/>
      <c r="AQ195" s="229"/>
      <c r="AR195" s="232"/>
      <c r="AS195" s="230"/>
      <c r="AT195" s="230"/>
      <c r="AU195" s="228"/>
      <c r="AV195" s="456"/>
      <c r="AW195" s="313"/>
      <c r="AX195" s="230"/>
      <c r="AY195" s="230"/>
      <c r="AZ195" s="230"/>
      <c r="BA195" s="231"/>
      <c r="BB195" s="32"/>
      <c r="BC195" s="166">
        <f t="shared" si="10"/>
        <v>0</v>
      </c>
      <c r="BD195" s="65">
        <f t="shared" si="11"/>
        <v>0</v>
      </c>
      <c r="BE195" s="67">
        <f t="shared" si="12"/>
        <v>0</v>
      </c>
      <c r="BF195" s="158">
        <f t="shared" si="13"/>
        <v>0</v>
      </c>
    </row>
    <row r="196" spans="1:61" ht="12" customHeight="1">
      <c r="A196" s="159"/>
      <c r="B196" s="4" t="str">
        <f>②国語!B196</f>
        <v>5-31</v>
      </c>
      <c r="C196" s="28">
        <v>0</v>
      </c>
      <c r="D196" s="384"/>
      <c r="E196" s="400"/>
      <c r="F196" s="400"/>
      <c r="G196" s="260"/>
      <c r="H196" s="400"/>
      <c r="I196" s="384"/>
      <c r="J196" s="400"/>
      <c r="K196" s="400"/>
      <c r="L196" s="400"/>
      <c r="M196" s="234"/>
      <c r="N196" s="208"/>
      <c r="O196" s="233"/>
      <c r="P196" s="236"/>
      <c r="Q196" s="236"/>
      <c r="R196" s="239"/>
      <c r="S196" s="233"/>
      <c r="T196" s="233"/>
      <c r="U196" s="236"/>
      <c r="V196" s="236"/>
      <c r="W196" s="239"/>
      <c r="X196" s="236"/>
      <c r="Y196" s="236"/>
      <c r="Z196" s="233"/>
      <c r="AA196" s="236"/>
      <c r="AB196" s="234"/>
      <c r="AC196" s="208"/>
      <c r="AD196" s="236"/>
      <c r="AE196" s="236"/>
      <c r="AF196" s="236"/>
      <c r="AG196" s="239"/>
      <c r="AH196" s="238"/>
      <c r="AI196" s="233"/>
      <c r="AJ196" s="236"/>
      <c r="AK196" s="236"/>
      <c r="AL196" s="236"/>
      <c r="AM196" s="238"/>
      <c r="AN196" s="233"/>
      <c r="AO196" s="236"/>
      <c r="AP196" s="237"/>
      <c r="AQ196" s="239"/>
      <c r="AR196" s="208"/>
      <c r="AS196" s="236"/>
      <c r="AT196" s="236"/>
      <c r="AU196" s="233"/>
      <c r="AV196" s="457"/>
      <c r="AW196" s="237"/>
      <c r="AX196" s="236"/>
      <c r="AY196" s="236"/>
      <c r="AZ196" s="236"/>
      <c r="BA196" s="234"/>
      <c r="BB196" s="29"/>
      <c r="BC196" s="167">
        <f t="shared" si="10"/>
        <v>0</v>
      </c>
      <c r="BD196" s="161">
        <f t="shared" si="11"/>
        <v>0</v>
      </c>
      <c r="BE196" s="162">
        <f t="shared" si="12"/>
        <v>0</v>
      </c>
      <c r="BF196" s="163">
        <f t="shared" si="13"/>
        <v>0</v>
      </c>
    </row>
    <row r="197" spans="1:61" ht="12" customHeight="1">
      <c r="A197" s="153"/>
      <c r="B197" s="36" t="str">
        <f>②国語!B197</f>
        <v>5-32</v>
      </c>
      <c r="C197" s="42">
        <v>1</v>
      </c>
      <c r="D197" s="380"/>
      <c r="E197" s="396"/>
      <c r="F197" s="396"/>
      <c r="G197" s="257"/>
      <c r="H197" s="396"/>
      <c r="I197" s="380"/>
      <c r="J197" s="396"/>
      <c r="K197" s="396"/>
      <c r="L197" s="396"/>
      <c r="M197" s="213"/>
      <c r="N197" s="214"/>
      <c r="O197" s="210"/>
      <c r="P197" s="212"/>
      <c r="Q197" s="212"/>
      <c r="R197" s="211"/>
      <c r="S197" s="210"/>
      <c r="T197" s="210"/>
      <c r="U197" s="212"/>
      <c r="V197" s="212"/>
      <c r="W197" s="211"/>
      <c r="X197" s="212"/>
      <c r="Y197" s="212"/>
      <c r="Z197" s="210"/>
      <c r="AA197" s="212"/>
      <c r="AB197" s="213"/>
      <c r="AC197" s="214"/>
      <c r="AD197" s="212"/>
      <c r="AE197" s="212"/>
      <c r="AF197" s="212"/>
      <c r="AG197" s="211"/>
      <c r="AH197" s="209"/>
      <c r="AI197" s="210"/>
      <c r="AJ197" s="212"/>
      <c r="AK197" s="212"/>
      <c r="AL197" s="212"/>
      <c r="AM197" s="209"/>
      <c r="AN197" s="210"/>
      <c r="AO197" s="212"/>
      <c r="AP197" s="376"/>
      <c r="AQ197" s="211"/>
      <c r="AR197" s="214"/>
      <c r="AS197" s="212"/>
      <c r="AT197" s="212"/>
      <c r="AU197" s="210"/>
      <c r="AV197" s="453"/>
      <c r="AW197" s="376"/>
      <c r="AX197" s="212"/>
      <c r="AY197" s="212"/>
      <c r="AZ197" s="212"/>
      <c r="BA197" s="213"/>
      <c r="BB197" s="43"/>
      <c r="BC197" s="182">
        <f t="shared" si="10"/>
        <v>0</v>
      </c>
      <c r="BD197" s="64">
        <f t="shared" si="11"/>
        <v>0</v>
      </c>
      <c r="BE197" s="66">
        <f t="shared" si="12"/>
        <v>0</v>
      </c>
      <c r="BF197" s="169">
        <f t="shared" si="13"/>
        <v>0</v>
      </c>
    </row>
    <row r="198" spans="1:61" ht="12" customHeight="1">
      <c r="A198" s="153"/>
      <c r="B198" s="36" t="str">
        <f>②国語!B198</f>
        <v>5-33</v>
      </c>
      <c r="C198" s="42">
        <v>0</v>
      </c>
      <c r="D198" s="380"/>
      <c r="E198" s="396"/>
      <c r="F198" s="396"/>
      <c r="G198" s="257"/>
      <c r="H198" s="396"/>
      <c r="I198" s="380"/>
      <c r="J198" s="396"/>
      <c r="K198" s="396"/>
      <c r="L198" s="396"/>
      <c r="M198" s="213"/>
      <c r="N198" s="214"/>
      <c r="O198" s="210"/>
      <c r="P198" s="212"/>
      <c r="Q198" s="212"/>
      <c r="R198" s="211"/>
      <c r="S198" s="210"/>
      <c r="T198" s="210"/>
      <c r="U198" s="212"/>
      <c r="V198" s="212"/>
      <c r="W198" s="211"/>
      <c r="X198" s="212"/>
      <c r="Y198" s="212"/>
      <c r="Z198" s="210"/>
      <c r="AA198" s="212"/>
      <c r="AB198" s="213"/>
      <c r="AC198" s="214"/>
      <c r="AD198" s="212"/>
      <c r="AE198" s="212"/>
      <c r="AF198" s="212"/>
      <c r="AG198" s="211"/>
      <c r="AH198" s="209"/>
      <c r="AI198" s="210"/>
      <c r="AJ198" s="212"/>
      <c r="AK198" s="212"/>
      <c r="AL198" s="212"/>
      <c r="AM198" s="209"/>
      <c r="AN198" s="210"/>
      <c r="AO198" s="212"/>
      <c r="AP198" s="376"/>
      <c r="AQ198" s="211"/>
      <c r="AR198" s="214"/>
      <c r="AS198" s="212"/>
      <c r="AT198" s="212"/>
      <c r="AU198" s="210"/>
      <c r="AV198" s="453"/>
      <c r="AW198" s="376"/>
      <c r="AX198" s="212"/>
      <c r="AY198" s="212"/>
      <c r="AZ198" s="212"/>
      <c r="BA198" s="213"/>
      <c r="BB198" s="43"/>
      <c r="BC198" s="182">
        <f t="shared" si="10"/>
        <v>0</v>
      </c>
      <c r="BD198" s="64">
        <f t="shared" si="11"/>
        <v>0</v>
      </c>
      <c r="BE198" s="66">
        <f t="shared" si="12"/>
        <v>0</v>
      </c>
      <c r="BF198" s="169">
        <f t="shared" si="13"/>
        <v>0</v>
      </c>
    </row>
    <row r="199" spans="1:61" ht="12" customHeight="1">
      <c r="A199" s="153"/>
      <c r="B199" s="36" t="str">
        <f>②国語!B199</f>
        <v>5-34</v>
      </c>
      <c r="C199" s="42">
        <v>1</v>
      </c>
      <c r="D199" s="380"/>
      <c r="E199" s="396"/>
      <c r="F199" s="396"/>
      <c r="G199" s="257"/>
      <c r="H199" s="396"/>
      <c r="I199" s="380"/>
      <c r="J199" s="396"/>
      <c r="K199" s="396"/>
      <c r="L199" s="396"/>
      <c r="M199" s="213"/>
      <c r="N199" s="214"/>
      <c r="O199" s="210"/>
      <c r="P199" s="212"/>
      <c r="Q199" s="212"/>
      <c r="R199" s="211"/>
      <c r="S199" s="210"/>
      <c r="T199" s="210"/>
      <c r="U199" s="212"/>
      <c r="V199" s="212"/>
      <c r="W199" s="211"/>
      <c r="X199" s="212"/>
      <c r="Y199" s="212"/>
      <c r="Z199" s="210"/>
      <c r="AA199" s="212"/>
      <c r="AB199" s="213"/>
      <c r="AC199" s="214"/>
      <c r="AD199" s="212"/>
      <c r="AE199" s="212"/>
      <c r="AF199" s="212"/>
      <c r="AG199" s="211"/>
      <c r="AH199" s="209"/>
      <c r="AI199" s="210"/>
      <c r="AJ199" s="212"/>
      <c r="AK199" s="212"/>
      <c r="AL199" s="212"/>
      <c r="AM199" s="209"/>
      <c r="AN199" s="210"/>
      <c r="AO199" s="212"/>
      <c r="AP199" s="376"/>
      <c r="AQ199" s="211"/>
      <c r="AR199" s="214"/>
      <c r="AS199" s="212"/>
      <c r="AT199" s="212"/>
      <c r="AU199" s="210"/>
      <c r="AV199" s="453"/>
      <c r="AW199" s="376"/>
      <c r="AX199" s="212"/>
      <c r="AY199" s="212"/>
      <c r="AZ199" s="212"/>
      <c r="BA199" s="213"/>
      <c r="BB199" s="43"/>
      <c r="BC199" s="182">
        <f t="shared" ref="BC199:BC262" si="14">COUNTIF(D199:BA199,1)*2</f>
        <v>0</v>
      </c>
      <c r="BD199" s="64">
        <f t="shared" ref="BD199:BD262" si="15">COUNTIF(D199:F199,1)*2+COUNTIF(H199:N199,1)*2+COUNTIF(P199:Q199,1)*2+COUNTIF(U199:V199,1)*2+COUNTIF(X199:Y199,1)*2+COUNTIF(AA199:AF199,1)*2+COUNTIF(AJ199:AL199,1)*2+COUNTIF(AO199:AP199,1)*2+COUNTIF(AR199:AT199,1)*2+COUNTIF(AV199:BA199,1)*2</f>
        <v>0</v>
      </c>
      <c r="BE199" s="66">
        <f t="shared" ref="BE199:BE262" si="16">COUNTIF(G199,1)*2+COUNTIF(O199,1)*2+COUNTIF(R199:T199,1)*2+COUNTIF(W199,1)*2+COUNTIF(Z199,1)*2+COUNTIF(AG199:AI199,1)*2+COUNTIF(AM199:AN199,1)*2+COUNTIF(AQ199,1)*2+COUNTIF(AU199,1)*2</f>
        <v>0</v>
      </c>
      <c r="BF199" s="169">
        <f t="shared" si="13"/>
        <v>0</v>
      </c>
      <c r="BH199" s="35"/>
    </row>
    <row r="200" spans="1:61" ht="12" customHeight="1" thickBot="1">
      <c r="A200" s="154"/>
      <c r="B200" s="37" t="str">
        <f>②国語!B200</f>
        <v>5-35</v>
      </c>
      <c r="C200" s="49">
        <v>0</v>
      </c>
      <c r="D200" s="381"/>
      <c r="E200" s="397"/>
      <c r="F200" s="397"/>
      <c r="G200" s="258"/>
      <c r="H200" s="397"/>
      <c r="I200" s="381"/>
      <c r="J200" s="397"/>
      <c r="K200" s="397"/>
      <c r="L200" s="397"/>
      <c r="M200" s="219"/>
      <c r="N200" s="220"/>
      <c r="O200" s="216"/>
      <c r="P200" s="218"/>
      <c r="Q200" s="218"/>
      <c r="R200" s="217"/>
      <c r="S200" s="216"/>
      <c r="T200" s="216"/>
      <c r="U200" s="218"/>
      <c r="V200" s="218"/>
      <c r="W200" s="217"/>
      <c r="X200" s="218"/>
      <c r="Y200" s="218"/>
      <c r="Z200" s="216"/>
      <c r="AA200" s="218"/>
      <c r="AB200" s="219"/>
      <c r="AC200" s="220"/>
      <c r="AD200" s="218"/>
      <c r="AE200" s="218"/>
      <c r="AF200" s="218"/>
      <c r="AG200" s="217"/>
      <c r="AH200" s="215"/>
      <c r="AI200" s="216"/>
      <c r="AJ200" s="218"/>
      <c r="AK200" s="218"/>
      <c r="AL200" s="218"/>
      <c r="AM200" s="215"/>
      <c r="AN200" s="216"/>
      <c r="AO200" s="218"/>
      <c r="AP200" s="377"/>
      <c r="AQ200" s="217"/>
      <c r="AR200" s="220"/>
      <c r="AS200" s="218"/>
      <c r="AT200" s="218"/>
      <c r="AU200" s="216"/>
      <c r="AV200" s="454"/>
      <c r="AW200" s="377"/>
      <c r="AX200" s="218"/>
      <c r="AY200" s="218"/>
      <c r="AZ200" s="218"/>
      <c r="BA200" s="219"/>
      <c r="BB200" s="102"/>
      <c r="BC200" s="165">
        <f t="shared" si="14"/>
        <v>0</v>
      </c>
      <c r="BD200" s="68">
        <f t="shared" si="15"/>
        <v>0</v>
      </c>
      <c r="BE200" s="69">
        <f t="shared" si="16"/>
        <v>0</v>
      </c>
      <c r="BF200" s="155">
        <f t="shared" si="13"/>
        <v>0</v>
      </c>
      <c r="BH200" s="35"/>
    </row>
    <row r="201" spans="1:61" ht="12" customHeight="1">
      <c r="A201" s="156"/>
      <c r="B201" s="5" t="str">
        <f>②国語!B201</f>
        <v>5-36</v>
      </c>
      <c r="C201" s="30">
        <v>1</v>
      </c>
      <c r="D201" s="382"/>
      <c r="E201" s="398"/>
      <c r="F201" s="398"/>
      <c r="G201" s="259"/>
      <c r="H201" s="398"/>
      <c r="I201" s="382"/>
      <c r="J201" s="398"/>
      <c r="K201" s="398"/>
      <c r="L201" s="398"/>
      <c r="M201" s="225"/>
      <c r="N201" s="226"/>
      <c r="O201" s="222"/>
      <c r="P201" s="224"/>
      <c r="Q201" s="224"/>
      <c r="R201" s="223"/>
      <c r="S201" s="222"/>
      <c r="T201" s="222"/>
      <c r="U201" s="224"/>
      <c r="V201" s="224"/>
      <c r="W201" s="223"/>
      <c r="X201" s="224"/>
      <c r="Y201" s="224"/>
      <c r="Z201" s="222"/>
      <c r="AA201" s="224"/>
      <c r="AB201" s="225"/>
      <c r="AC201" s="226"/>
      <c r="AD201" s="224"/>
      <c r="AE201" s="224"/>
      <c r="AF201" s="224"/>
      <c r="AG201" s="223"/>
      <c r="AH201" s="221"/>
      <c r="AI201" s="222"/>
      <c r="AJ201" s="224"/>
      <c r="AK201" s="224"/>
      <c r="AL201" s="224"/>
      <c r="AM201" s="221"/>
      <c r="AN201" s="222"/>
      <c r="AO201" s="224"/>
      <c r="AP201" s="378"/>
      <c r="AQ201" s="223"/>
      <c r="AR201" s="226"/>
      <c r="AS201" s="224"/>
      <c r="AT201" s="224"/>
      <c r="AU201" s="222"/>
      <c r="AV201" s="455"/>
      <c r="AW201" s="378"/>
      <c r="AX201" s="224"/>
      <c r="AY201" s="224"/>
      <c r="AZ201" s="224"/>
      <c r="BA201" s="225"/>
      <c r="BB201" s="101"/>
      <c r="BC201" s="419">
        <f t="shared" si="14"/>
        <v>0</v>
      </c>
      <c r="BD201" s="420">
        <f t="shared" si="15"/>
        <v>0</v>
      </c>
      <c r="BE201" s="421">
        <f t="shared" si="16"/>
        <v>0</v>
      </c>
      <c r="BF201" s="422">
        <f t="shared" si="13"/>
        <v>0</v>
      </c>
      <c r="BH201" s="35"/>
    </row>
    <row r="202" spans="1:61" ht="12" customHeight="1">
      <c r="A202" s="153"/>
      <c r="B202" s="36" t="str">
        <f>②国語!B202</f>
        <v>5-37</v>
      </c>
      <c r="C202" s="42">
        <v>0</v>
      </c>
      <c r="D202" s="380"/>
      <c r="E202" s="396"/>
      <c r="F202" s="396"/>
      <c r="G202" s="257"/>
      <c r="H202" s="396"/>
      <c r="I202" s="380"/>
      <c r="J202" s="396"/>
      <c r="K202" s="396"/>
      <c r="L202" s="396"/>
      <c r="M202" s="213"/>
      <c r="N202" s="214"/>
      <c r="O202" s="210"/>
      <c r="P202" s="212"/>
      <c r="Q202" s="212"/>
      <c r="R202" s="211"/>
      <c r="S202" s="210"/>
      <c r="T202" s="210"/>
      <c r="U202" s="212"/>
      <c r="V202" s="212"/>
      <c r="W202" s="211"/>
      <c r="X202" s="212"/>
      <c r="Y202" s="212"/>
      <c r="Z202" s="210"/>
      <c r="AA202" s="212"/>
      <c r="AB202" s="213"/>
      <c r="AC202" s="214"/>
      <c r="AD202" s="212"/>
      <c r="AE202" s="212"/>
      <c r="AF202" s="212"/>
      <c r="AG202" s="211"/>
      <c r="AH202" s="209"/>
      <c r="AI202" s="210"/>
      <c r="AJ202" s="212"/>
      <c r="AK202" s="212"/>
      <c r="AL202" s="212"/>
      <c r="AM202" s="209"/>
      <c r="AN202" s="210"/>
      <c r="AO202" s="212"/>
      <c r="AP202" s="376"/>
      <c r="AQ202" s="211"/>
      <c r="AR202" s="214"/>
      <c r="AS202" s="212"/>
      <c r="AT202" s="212"/>
      <c r="AU202" s="210"/>
      <c r="AV202" s="453"/>
      <c r="AW202" s="376"/>
      <c r="AX202" s="212"/>
      <c r="AY202" s="212"/>
      <c r="AZ202" s="212"/>
      <c r="BA202" s="213"/>
      <c r="BB202" s="43"/>
      <c r="BC202" s="182">
        <f t="shared" si="14"/>
        <v>0</v>
      </c>
      <c r="BD202" s="64">
        <f t="shared" si="15"/>
        <v>0</v>
      </c>
      <c r="BE202" s="66">
        <f t="shared" si="16"/>
        <v>0</v>
      </c>
      <c r="BF202" s="169">
        <f t="shared" si="13"/>
        <v>0</v>
      </c>
    </row>
    <row r="203" spans="1:61" ht="12" customHeight="1">
      <c r="A203" s="153"/>
      <c r="B203" s="36" t="str">
        <f>②国語!B203</f>
        <v>5-38</v>
      </c>
      <c r="C203" s="42">
        <v>1</v>
      </c>
      <c r="D203" s="380"/>
      <c r="E203" s="396"/>
      <c r="F203" s="396"/>
      <c r="G203" s="257"/>
      <c r="H203" s="396"/>
      <c r="I203" s="380"/>
      <c r="J203" s="396"/>
      <c r="K203" s="396"/>
      <c r="L203" s="396"/>
      <c r="M203" s="213"/>
      <c r="N203" s="214"/>
      <c r="O203" s="210"/>
      <c r="P203" s="212"/>
      <c r="Q203" s="212"/>
      <c r="R203" s="211"/>
      <c r="S203" s="210"/>
      <c r="T203" s="210"/>
      <c r="U203" s="212"/>
      <c r="V203" s="212"/>
      <c r="W203" s="211"/>
      <c r="X203" s="212"/>
      <c r="Y203" s="212"/>
      <c r="Z203" s="210"/>
      <c r="AA203" s="212"/>
      <c r="AB203" s="213"/>
      <c r="AC203" s="214"/>
      <c r="AD203" s="212"/>
      <c r="AE203" s="212"/>
      <c r="AF203" s="212"/>
      <c r="AG203" s="211"/>
      <c r="AH203" s="209"/>
      <c r="AI203" s="210"/>
      <c r="AJ203" s="212"/>
      <c r="AK203" s="212"/>
      <c r="AL203" s="212"/>
      <c r="AM203" s="209"/>
      <c r="AN203" s="210"/>
      <c r="AO203" s="212"/>
      <c r="AP203" s="376"/>
      <c r="AQ203" s="211"/>
      <c r="AR203" s="214"/>
      <c r="AS203" s="212"/>
      <c r="AT203" s="212"/>
      <c r="AU203" s="210"/>
      <c r="AV203" s="453"/>
      <c r="AW203" s="376"/>
      <c r="AX203" s="212"/>
      <c r="AY203" s="212"/>
      <c r="AZ203" s="212"/>
      <c r="BA203" s="213"/>
      <c r="BB203" s="43"/>
      <c r="BC203" s="182">
        <f t="shared" si="14"/>
        <v>0</v>
      </c>
      <c r="BD203" s="64">
        <f t="shared" si="15"/>
        <v>0</v>
      </c>
      <c r="BE203" s="66">
        <f t="shared" si="16"/>
        <v>0</v>
      </c>
      <c r="BF203" s="169">
        <f t="shared" si="13"/>
        <v>0</v>
      </c>
    </row>
    <row r="204" spans="1:61" ht="12" customHeight="1">
      <c r="A204" s="153"/>
      <c r="B204" s="36" t="str">
        <f>②国語!B204</f>
        <v>5-39</v>
      </c>
      <c r="C204" s="42">
        <v>0</v>
      </c>
      <c r="D204" s="380"/>
      <c r="E204" s="396"/>
      <c r="F204" s="396"/>
      <c r="G204" s="257"/>
      <c r="H204" s="396"/>
      <c r="I204" s="380"/>
      <c r="J204" s="396"/>
      <c r="K204" s="396"/>
      <c r="L204" s="396"/>
      <c r="M204" s="213"/>
      <c r="N204" s="214"/>
      <c r="O204" s="210"/>
      <c r="P204" s="212"/>
      <c r="Q204" s="212"/>
      <c r="R204" s="211"/>
      <c r="S204" s="210"/>
      <c r="T204" s="210"/>
      <c r="U204" s="212"/>
      <c r="V204" s="212"/>
      <c r="W204" s="211"/>
      <c r="X204" s="212"/>
      <c r="Y204" s="212"/>
      <c r="Z204" s="210"/>
      <c r="AA204" s="212"/>
      <c r="AB204" s="213"/>
      <c r="AC204" s="214"/>
      <c r="AD204" s="212"/>
      <c r="AE204" s="212"/>
      <c r="AF204" s="212"/>
      <c r="AG204" s="211"/>
      <c r="AH204" s="209"/>
      <c r="AI204" s="210"/>
      <c r="AJ204" s="212"/>
      <c r="AK204" s="212"/>
      <c r="AL204" s="212"/>
      <c r="AM204" s="209"/>
      <c r="AN204" s="210"/>
      <c r="AO204" s="212"/>
      <c r="AP204" s="376"/>
      <c r="AQ204" s="211"/>
      <c r="AR204" s="214"/>
      <c r="AS204" s="212"/>
      <c r="AT204" s="212"/>
      <c r="AU204" s="210"/>
      <c r="AV204" s="453"/>
      <c r="AW204" s="376"/>
      <c r="AX204" s="212"/>
      <c r="AY204" s="212"/>
      <c r="AZ204" s="212"/>
      <c r="BA204" s="213"/>
      <c r="BB204" s="43"/>
      <c r="BC204" s="182">
        <f t="shared" si="14"/>
        <v>0</v>
      </c>
      <c r="BD204" s="64">
        <f t="shared" si="15"/>
        <v>0</v>
      </c>
      <c r="BE204" s="66">
        <f t="shared" si="16"/>
        <v>0</v>
      </c>
      <c r="BF204" s="169">
        <f t="shared" si="13"/>
        <v>0</v>
      </c>
    </row>
    <row r="205" spans="1:61" ht="12" customHeight="1" thickBot="1">
      <c r="A205" s="157"/>
      <c r="B205" s="6" t="str">
        <f>②国語!B205</f>
        <v>5-40</v>
      </c>
      <c r="C205" s="31">
        <v>1</v>
      </c>
      <c r="D205" s="383"/>
      <c r="E205" s="399"/>
      <c r="F205" s="399"/>
      <c r="G205" s="240"/>
      <c r="H205" s="399"/>
      <c r="I205" s="383"/>
      <c r="J205" s="399"/>
      <c r="K205" s="399"/>
      <c r="L205" s="399"/>
      <c r="M205" s="231"/>
      <c r="N205" s="232"/>
      <c r="O205" s="228"/>
      <c r="P205" s="230"/>
      <c r="Q205" s="230"/>
      <c r="R205" s="229"/>
      <c r="S205" s="228"/>
      <c r="T205" s="228"/>
      <c r="U205" s="230"/>
      <c r="V205" s="230"/>
      <c r="W205" s="229"/>
      <c r="X205" s="230"/>
      <c r="Y205" s="230"/>
      <c r="Z205" s="228"/>
      <c r="AA205" s="230"/>
      <c r="AB205" s="231"/>
      <c r="AC205" s="232"/>
      <c r="AD205" s="230"/>
      <c r="AE205" s="230"/>
      <c r="AF205" s="230"/>
      <c r="AG205" s="229"/>
      <c r="AH205" s="227"/>
      <c r="AI205" s="228"/>
      <c r="AJ205" s="230"/>
      <c r="AK205" s="230"/>
      <c r="AL205" s="230"/>
      <c r="AM205" s="227"/>
      <c r="AN205" s="228"/>
      <c r="AO205" s="230"/>
      <c r="AP205" s="313"/>
      <c r="AQ205" s="229"/>
      <c r="AR205" s="232"/>
      <c r="AS205" s="230"/>
      <c r="AT205" s="230"/>
      <c r="AU205" s="228"/>
      <c r="AV205" s="456"/>
      <c r="AW205" s="313"/>
      <c r="AX205" s="230"/>
      <c r="AY205" s="230"/>
      <c r="AZ205" s="230"/>
      <c r="BA205" s="231"/>
      <c r="BB205" s="32"/>
      <c r="BC205" s="166">
        <f t="shared" si="14"/>
        <v>0</v>
      </c>
      <c r="BD205" s="65">
        <f t="shared" si="15"/>
        <v>0</v>
      </c>
      <c r="BE205" s="67">
        <f t="shared" si="16"/>
        <v>0</v>
      </c>
      <c r="BF205" s="158">
        <f t="shared" si="13"/>
        <v>0</v>
      </c>
    </row>
    <row r="206" spans="1:61" ht="12" customHeight="1">
      <c r="A206" s="151"/>
      <c r="B206" s="89" t="str">
        <f>②国語!B206</f>
        <v>6-01</v>
      </c>
      <c r="C206" s="120">
        <v>0</v>
      </c>
      <c r="D206" s="379"/>
      <c r="E206" s="395"/>
      <c r="F206" s="395"/>
      <c r="G206" s="256"/>
      <c r="H206" s="395"/>
      <c r="I206" s="379"/>
      <c r="J206" s="395"/>
      <c r="K206" s="395"/>
      <c r="L206" s="395"/>
      <c r="M206" s="206"/>
      <c r="N206" s="207"/>
      <c r="O206" s="203"/>
      <c r="P206" s="205"/>
      <c r="Q206" s="205"/>
      <c r="R206" s="204"/>
      <c r="S206" s="203"/>
      <c r="T206" s="203"/>
      <c r="U206" s="205"/>
      <c r="V206" s="205"/>
      <c r="W206" s="204"/>
      <c r="X206" s="205"/>
      <c r="Y206" s="205"/>
      <c r="Z206" s="203"/>
      <c r="AA206" s="205"/>
      <c r="AB206" s="206"/>
      <c r="AC206" s="207"/>
      <c r="AD206" s="205"/>
      <c r="AE206" s="205"/>
      <c r="AF206" s="205"/>
      <c r="AG206" s="204"/>
      <c r="AH206" s="202"/>
      <c r="AI206" s="203"/>
      <c r="AJ206" s="205"/>
      <c r="AK206" s="205"/>
      <c r="AL206" s="205"/>
      <c r="AM206" s="202"/>
      <c r="AN206" s="203"/>
      <c r="AO206" s="205"/>
      <c r="AP206" s="375"/>
      <c r="AQ206" s="204"/>
      <c r="AR206" s="207"/>
      <c r="AS206" s="205"/>
      <c r="AT206" s="205"/>
      <c r="AU206" s="203"/>
      <c r="AV206" s="452"/>
      <c r="AW206" s="375"/>
      <c r="AX206" s="205"/>
      <c r="AY206" s="205"/>
      <c r="AZ206" s="205"/>
      <c r="BA206" s="206"/>
      <c r="BB206" s="101"/>
      <c r="BC206" s="167">
        <f t="shared" si="14"/>
        <v>0</v>
      </c>
      <c r="BD206" s="161">
        <f t="shared" si="15"/>
        <v>0</v>
      </c>
      <c r="BE206" s="162">
        <f t="shared" si="16"/>
        <v>0</v>
      </c>
      <c r="BF206" s="163">
        <f t="shared" si="13"/>
        <v>0</v>
      </c>
      <c r="BH206" s="24"/>
      <c r="BI206" s="24"/>
    </row>
    <row r="207" spans="1:61" ht="12" customHeight="1">
      <c r="A207" s="153"/>
      <c r="B207" s="36" t="str">
        <f>②国語!B207</f>
        <v>6-02</v>
      </c>
      <c r="C207" s="42">
        <v>1</v>
      </c>
      <c r="D207" s="380"/>
      <c r="E207" s="396"/>
      <c r="F207" s="396"/>
      <c r="G207" s="257"/>
      <c r="H207" s="396"/>
      <c r="I207" s="380"/>
      <c r="J207" s="396"/>
      <c r="K207" s="396"/>
      <c r="L207" s="396"/>
      <c r="M207" s="213"/>
      <c r="N207" s="214"/>
      <c r="O207" s="210"/>
      <c r="P207" s="212"/>
      <c r="Q207" s="212"/>
      <c r="R207" s="211"/>
      <c r="S207" s="210"/>
      <c r="T207" s="210"/>
      <c r="U207" s="212"/>
      <c r="V207" s="212"/>
      <c r="W207" s="211"/>
      <c r="X207" s="212"/>
      <c r="Y207" s="212"/>
      <c r="Z207" s="210"/>
      <c r="AA207" s="212"/>
      <c r="AB207" s="213"/>
      <c r="AC207" s="214"/>
      <c r="AD207" s="212"/>
      <c r="AE207" s="212"/>
      <c r="AF207" s="212"/>
      <c r="AG207" s="211"/>
      <c r="AH207" s="209"/>
      <c r="AI207" s="210"/>
      <c r="AJ207" s="212"/>
      <c r="AK207" s="212"/>
      <c r="AL207" s="212"/>
      <c r="AM207" s="209"/>
      <c r="AN207" s="210"/>
      <c r="AO207" s="212"/>
      <c r="AP207" s="376"/>
      <c r="AQ207" s="211"/>
      <c r="AR207" s="214"/>
      <c r="AS207" s="212"/>
      <c r="AT207" s="212"/>
      <c r="AU207" s="210"/>
      <c r="AV207" s="453"/>
      <c r="AW207" s="376"/>
      <c r="AX207" s="212"/>
      <c r="AY207" s="212"/>
      <c r="AZ207" s="212"/>
      <c r="BA207" s="213"/>
      <c r="BB207" s="43"/>
      <c r="BC207" s="182">
        <f t="shared" si="14"/>
        <v>0</v>
      </c>
      <c r="BD207" s="64">
        <f t="shared" si="15"/>
        <v>0</v>
      </c>
      <c r="BE207" s="66">
        <f t="shared" si="16"/>
        <v>0</v>
      </c>
      <c r="BF207" s="169">
        <f t="shared" si="13"/>
        <v>0</v>
      </c>
      <c r="BH207" s="24"/>
      <c r="BI207" s="24"/>
    </row>
    <row r="208" spans="1:61" ht="12" customHeight="1">
      <c r="A208" s="153"/>
      <c r="B208" s="36" t="str">
        <f>②国語!B208</f>
        <v>6-03</v>
      </c>
      <c r="C208" s="42">
        <v>0</v>
      </c>
      <c r="D208" s="380"/>
      <c r="E208" s="396"/>
      <c r="F208" s="396"/>
      <c r="G208" s="257"/>
      <c r="H208" s="396"/>
      <c r="I208" s="380"/>
      <c r="J208" s="396"/>
      <c r="K208" s="396"/>
      <c r="L208" s="396"/>
      <c r="M208" s="213"/>
      <c r="N208" s="214"/>
      <c r="O208" s="210"/>
      <c r="P208" s="212"/>
      <c r="Q208" s="212"/>
      <c r="R208" s="211"/>
      <c r="S208" s="210"/>
      <c r="T208" s="210"/>
      <c r="U208" s="212"/>
      <c r="V208" s="212"/>
      <c r="W208" s="211"/>
      <c r="X208" s="212"/>
      <c r="Y208" s="212"/>
      <c r="Z208" s="210"/>
      <c r="AA208" s="212"/>
      <c r="AB208" s="213"/>
      <c r="AC208" s="214"/>
      <c r="AD208" s="212"/>
      <c r="AE208" s="212"/>
      <c r="AF208" s="212"/>
      <c r="AG208" s="211"/>
      <c r="AH208" s="209"/>
      <c r="AI208" s="210"/>
      <c r="AJ208" s="212"/>
      <c r="AK208" s="212"/>
      <c r="AL208" s="212"/>
      <c r="AM208" s="209"/>
      <c r="AN208" s="210"/>
      <c r="AO208" s="212"/>
      <c r="AP208" s="376"/>
      <c r="AQ208" s="211"/>
      <c r="AR208" s="214"/>
      <c r="AS208" s="212"/>
      <c r="AT208" s="212"/>
      <c r="AU208" s="210"/>
      <c r="AV208" s="453"/>
      <c r="AW208" s="376"/>
      <c r="AX208" s="212"/>
      <c r="AY208" s="212"/>
      <c r="AZ208" s="212"/>
      <c r="BA208" s="213"/>
      <c r="BB208" s="43"/>
      <c r="BC208" s="182">
        <f t="shared" si="14"/>
        <v>0</v>
      </c>
      <c r="BD208" s="64">
        <f t="shared" si="15"/>
        <v>0</v>
      </c>
      <c r="BE208" s="66">
        <f t="shared" si="16"/>
        <v>0</v>
      </c>
      <c r="BF208" s="169">
        <f t="shared" si="13"/>
        <v>0</v>
      </c>
      <c r="BH208" s="24"/>
      <c r="BI208" s="24"/>
    </row>
    <row r="209" spans="1:61" ht="12" customHeight="1">
      <c r="A209" s="153"/>
      <c r="B209" s="36" t="str">
        <f>②国語!B209</f>
        <v>6-04</v>
      </c>
      <c r="C209" s="42">
        <v>1</v>
      </c>
      <c r="D209" s="380"/>
      <c r="E209" s="396"/>
      <c r="F209" s="396"/>
      <c r="G209" s="257"/>
      <c r="H209" s="396"/>
      <c r="I209" s="380"/>
      <c r="J209" s="396"/>
      <c r="K209" s="396"/>
      <c r="L209" s="396"/>
      <c r="M209" s="213"/>
      <c r="N209" s="214"/>
      <c r="O209" s="210"/>
      <c r="P209" s="212"/>
      <c r="Q209" s="212"/>
      <c r="R209" s="211"/>
      <c r="S209" s="210"/>
      <c r="T209" s="210"/>
      <c r="U209" s="212"/>
      <c r="V209" s="212"/>
      <c r="W209" s="211"/>
      <c r="X209" s="212"/>
      <c r="Y209" s="212"/>
      <c r="Z209" s="210"/>
      <c r="AA209" s="212"/>
      <c r="AB209" s="213"/>
      <c r="AC209" s="214"/>
      <c r="AD209" s="212"/>
      <c r="AE209" s="212"/>
      <c r="AF209" s="212"/>
      <c r="AG209" s="211"/>
      <c r="AH209" s="209"/>
      <c r="AI209" s="210"/>
      <c r="AJ209" s="212"/>
      <c r="AK209" s="212"/>
      <c r="AL209" s="212"/>
      <c r="AM209" s="209"/>
      <c r="AN209" s="210"/>
      <c r="AO209" s="212"/>
      <c r="AP209" s="376"/>
      <c r="AQ209" s="211"/>
      <c r="AR209" s="214"/>
      <c r="AS209" s="212"/>
      <c r="AT209" s="212"/>
      <c r="AU209" s="210"/>
      <c r="AV209" s="453"/>
      <c r="AW209" s="376"/>
      <c r="AX209" s="212"/>
      <c r="AY209" s="212"/>
      <c r="AZ209" s="212"/>
      <c r="BA209" s="213"/>
      <c r="BB209" s="43"/>
      <c r="BC209" s="182">
        <f t="shared" si="14"/>
        <v>0</v>
      </c>
      <c r="BD209" s="64">
        <f t="shared" si="15"/>
        <v>0</v>
      </c>
      <c r="BE209" s="66">
        <f t="shared" si="16"/>
        <v>0</v>
      </c>
      <c r="BF209" s="169">
        <f t="shared" si="13"/>
        <v>0</v>
      </c>
      <c r="BH209" s="24"/>
      <c r="BI209" s="24"/>
    </row>
    <row r="210" spans="1:61" ht="12" customHeight="1" thickBot="1">
      <c r="A210" s="154"/>
      <c r="B210" s="37" t="str">
        <f>②国語!B210</f>
        <v>6-05</v>
      </c>
      <c r="C210" s="49">
        <v>0</v>
      </c>
      <c r="D210" s="381"/>
      <c r="E210" s="397"/>
      <c r="F210" s="397"/>
      <c r="G210" s="258"/>
      <c r="H210" s="397"/>
      <c r="I210" s="381"/>
      <c r="J210" s="397"/>
      <c r="K210" s="397"/>
      <c r="L210" s="397"/>
      <c r="M210" s="219"/>
      <c r="N210" s="220"/>
      <c r="O210" s="216"/>
      <c r="P210" s="218"/>
      <c r="Q210" s="218"/>
      <c r="R210" s="217"/>
      <c r="S210" s="216"/>
      <c r="T210" s="216"/>
      <c r="U210" s="218"/>
      <c r="V210" s="218"/>
      <c r="W210" s="217"/>
      <c r="X210" s="218"/>
      <c r="Y210" s="218"/>
      <c r="Z210" s="216"/>
      <c r="AA210" s="218"/>
      <c r="AB210" s="219"/>
      <c r="AC210" s="220"/>
      <c r="AD210" s="218"/>
      <c r="AE210" s="218"/>
      <c r="AF210" s="218"/>
      <c r="AG210" s="217"/>
      <c r="AH210" s="215"/>
      <c r="AI210" s="216"/>
      <c r="AJ210" s="218"/>
      <c r="AK210" s="218"/>
      <c r="AL210" s="218"/>
      <c r="AM210" s="215"/>
      <c r="AN210" s="216"/>
      <c r="AO210" s="218"/>
      <c r="AP210" s="377"/>
      <c r="AQ210" s="217"/>
      <c r="AR210" s="220"/>
      <c r="AS210" s="218"/>
      <c r="AT210" s="218"/>
      <c r="AU210" s="216"/>
      <c r="AV210" s="454"/>
      <c r="AW210" s="377"/>
      <c r="AX210" s="218"/>
      <c r="AY210" s="218"/>
      <c r="AZ210" s="218"/>
      <c r="BA210" s="219"/>
      <c r="BB210" s="102"/>
      <c r="BC210" s="165">
        <f t="shared" si="14"/>
        <v>0</v>
      </c>
      <c r="BD210" s="68">
        <f t="shared" si="15"/>
        <v>0</v>
      </c>
      <c r="BE210" s="69">
        <f t="shared" si="16"/>
        <v>0</v>
      </c>
      <c r="BF210" s="155">
        <f t="shared" si="13"/>
        <v>0</v>
      </c>
      <c r="BH210" s="24"/>
      <c r="BI210" s="24"/>
    </row>
    <row r="211" spans="1:61" ht="12" customHeight="1">
      <c r="A211" s="156"/>
      <c r="B211" s="5" t="str">
        <f>②国語!B211</f>
        <v>6-06</v>
      </c>
      <c r="C211" s="30">
        <v>1</v>
      </c>
      <c r="D211" s="382"/>
      <c r="E211" s="398"/>
      <c r="F211" s="398"/>
      <c r="G211" s="259"/>
      <c r="H211" s="398"/>
      <c r="I211" s="382"/>
      <c r="J211" s="398"/>
      <c r="K211" s="398"/>
      <c r="L211" s="398"/>
      <c r="M211" s="225"/>
      <c r="N211" s="226"/>
      <c r="O211" s="222"/>
      <c r="P211" s="224"/>
      <c r="Q211" s="224"/>
      <c r="R211" s="223"/>
      <c r="S211" s="222"/>
      <c r="T211" s="222"/>
      <c r="U211" s="224"/>
      <c r="V211" s="224"/>
      <c r="W211" s="223"/>
      <c r="X211" s="224"/>
      <c r="Y211" s="224"/>
      <c r="Z211" s="222"/>
      <c r="AA211" s="224"/>
      <c r="AB211" s="225"/>
      <c r="AC211" s="226"/>
      <c r="AD211" s="224"/>
      <c r="AE211" s="224"/>
      <c r="AF211" s="224"/>
      <c r="AG211" s="223"/>
      <c r="AH211" s="221"/>
      <c r="AI211" s="222"/>
      <c r="AJ211" s="224"/>
      <c r="AK211" s="224"/>
      <c r="AL211" s="224"/>
      <c r="AM211" s="221"/>
      <c r="AN211" s="222"/>
      <c r="AO211" s="224"/>
      <c r="AP211" s="378"/>
      <c r="AQ211" s="223"/>
      <c r="AR211" s="226"/>
      <c r="AS211" s="224"/>
      <c r="AT211" s="224"/>
      <c r="AU211" s="222"/>
      <c r="AV211" s="455"/>
      <c r="AW211" s="378"/>
      <c r="AX211" s="224"/>
      <c r="AY211" s="224"/>
      <c r="AZ211" s="224"/>
      <c r="BA211" s="225"/>
      <c r="BB211" s="101"/>
      <c r="BC211" s="419">
        <f t="shared" si="14"/>
        <v>0</v>
      </c>
      <c r="BD211" s="420">
        <f t="shared" si="15"/>
        <v>0</v>
      </c>
      <c r="BE211" s="421">
        <f t="shared" si="16"/>
        <v>0</v>
      </c>
      <c r="BF211" s="422">
        <f t="shared" si="13"/>
        <v>0</v>
      </c>
      <c r="BH211" s="24"/>
      <c r="BI211" s="24"/>
    </row>
    <row r="212" spans="1:61" ht="12" customHeight="1">
      <c r="A212" s="153"/>
      <c r="B212" s="36" t="str">
        <f>②国語!B212</f>
        <v>6-07</v>
      </c>
      <c r="C212" s="42">
        <v>0</v>
      </c>
      <c r="D212" s="380"/>
      <c r="E212" s="396"/>
      <c r="F212" s="396"/>
      <c r="G212" s="257"/>
      <c r="H212" s="396"/>
      <c r="I212" s="380"/>
      <c r="J212" s="396"/>
      <c r="K212" s="396"/>
      <c r="L212" s="396"/>
      <c r="M212" s="213"/>
      <c r="N212" s="214"/>
      <c r="O212" s="210"/>
      <c r="P212" s="212"/>
      <c r="Q212" s="212"/>
      <c r="R212" s="211"/>
      <c r="S212" s="210"/>
      <c r="T212" s="210"/>
      <c r="U212" s="212"/>
      <c r="V212" s="212"/>
      <c r="W212" s="211"/>
      <c r="X212" s="212"/>
      <c r="Y212" s="212"/>
      <c r="Z212" s="210"/>
      <c r="AA212" s="212"/>
      <c r="AB212" s="213"/>
      <c r="AC212" s="214"/>
      <c r="AD212" s="212"/>
      <c r="AE212" s="212"/>
      <c r="AF212" s="212"/>
      <c r="AG212" s="211"/>
      <c r="AH212" s="209"/>
      <c r="AI212" s="210"/>
      <c r="AJ212" s="212"/>
      <c r="AK212" s="212"/>
      <c r="AL212" s="212"/>
      <c r="AM212" s="209"/>
      <c r="AN212" s="210"/>
      <c r="AO212" s="212"/>
      <c r="AP212" s="376"/>
      <c r="AQ212" s="211"/>
      <c r="AR212" s="214"/>
      <c r="AS212" s="212"/>
      <c r="AT212" s="212"/>
      <c r="AU212" s="210"/>
      <c r="AV212" s="453"/>
      <c r="AW212" s="376"/>
      <c r="AX212" s="212"/>
      <c r="AY212" s="212"/>
      <c r="AZ212" s="212"/>
      <c r="BA212" s="213"/>
      <c r="BB212" s="43"/>
      <c r="BC212" s="182">
        <f t="shared" si="14"/>
        <v>0</v>
      </c>
      <c r="BD212" s="64">
        <f t="shared" si="15"/>
        <v>0</v>
      </c>
      <c r="BE212" s="66">
        <f t="shared" si="16"/>
        <v>0</v>
      </c>
      <c r="BF212" s="169">
        <f t="shared" si="13"/>
        <v>0</v>
      </c>
      <c r="BH212" s="24"/>
      <c r="BI212" s="24"/>
    </row>
    <row r="213" spans="1:61" ht="12" customHeight="1">
      <c r="A213" s="153"/>
      <c r="B213" s="36" t="str">
        <f>②国語!B213</f>
        <v>6-08</v>
      </c>
      <c r="C213" s="42">
        <v>1</v>
      </c>
      <c r="D213" s="380"/>
      <c r="E213" s="396"/>
      <c r="F213" s="396"/>
      <c r="G213" s="257"/>
      <c r="H213" s="396"/>
      <c r="I213" s="380"/>
      <c r="J213" s="396"/>
      <c r="K213" s="396"/>
      <c r="L213" s="396"/>
      <c r="M213" s="213"/>
      <c r="N213" s="214"/>
      <c r="O213" s="210"/>
      <c r="P213" s="212"/>
      <c r="Q213" s="212"/>
      <c r="R213" s="211"/>
      <c r="S213" s="210"/>
      <c r="T213" s="210"/>
      <c r="U213" s="212"/>
      <c r="V213" s="212"/>
      <c r="W213" s="211"/>
      <c r="X213" s="212"/>
      <c r="Y213" s="212"/>
      <c r="Z213" s="210"/>
      <c r="AA213" s="212"/>
      <c r="AB213" s="213"/>
      <c r="AC213" s="214"/>
      <c r="AD213" s="212"/>
      <c r="AE213" s="212"/>
      <c r="AF213" s="212"/>
      <c r="AG213" s="211"/>
      <c r="AH213" s="209"/>
      <c r="AI213" s="210"/>
      <c r="AJ213" s="212"/>
      <c r="AK213" s="212"/>
      <c r="AL213" s="212"/>
      <c r="AM213" s="209"/>
      <c r="AN213" s="210"/>
      <c r="AO213" s="212"/>
      <c r="AP213" s="376"/>
      <c r="AQ213" s="211"/>
      <c r="AR213" s="214"/>
      <c r="AS213" s="212"/>
      <c r="AT213" s="212"/>
      <c r="AU213" s="210"/>
      <c r="AV213" s="453"/>
      <c r="AW213" s="376"/>
      <c r="AX213" s="212"/>
      <c r="AY213" s="212"/>
      <c r="AZ213" s="212"/>
      <c r="BA213" s="213"/>
      <c r="BB213" s="43"/>
      <c r="BC213" s="182">
        <f t="shared" si="14"/>
        <v>0</v>
      </c>
      <c r="BD213" s="64">
        <f t="shared" si="15"/>
        <v>0</v>
      </c>
      <c r="BE213" s="66">
        <f t="shared" si="16"/>
        <v>0</v>
      </c>
      <c r="BF213" s="169">
        <f t="shared" si="13"/>
        <v>0</v>
      </c>
      <c r="BH213" s="24"/>
      <c r="BI213" s="24"/>
    </row>
    <row r="214" spans="1:61" ht="12" customHeight="1">
      <c r="A214" s="153"/>
      <c r="B214" s="36" t="str">
        <f>②国語!B214</f>
        <v>6-09</v>
      </c>
      <c r="C214" s="42">
        <v>0</v>
      </c>
      <c r="D214" s="380"/>
      <c r="E214" s="396"/>
      <c r="F214" s="396"/>
      <c r="G214" s="257"/>
      <c r="H214" s="396"/>
      <c r="I214" s="380"/>
      <c r="J214" s="396"/>
      <c r="K214" s="396"/>
      <c r="L214" s="396"/>
      <c r="M214" s="213"/>
      <c r="N214" s="214"/>
      <c r="O214" s="210"/>
      <c r="P214" s="212"/>
      <c r="Q214" s="212"/>
      <c r="R214" s="211"/>
      <c r="S214" s="210"/>
      <c r="T214" s="210"/>
      <c r="U214" s="212"/>
      <c r="V214" s="212"/>
      <c r="W214" s="211"/>
      <c r="X214" s="212"/>
      <c r="Y214" s="212"/>
      <c r="Z214" s="210"/>
      <c r="AA214" s="212"/>
      <c r="AB214" s="213"/>
      <c r="AC214" s="214"/>
      <c r="AD214" s="212"/>
      <c r="AE214" s="212"/>
      <c r="AF214" s="212"/>
      <c r="AG214" s="211"/>
      <c r="AH214" s="209"/>
      <c r="AI214" s="210"/>
      <c r="AJ214" s="212"/>
      <c r="AK214" s="212"/>
      <c r="AL214" s="212"/>
      <c r="AM214" s="209"/>
      <c r="AN214" s="210"/>
      <c r="AO214" s="212"/>
      <c r="AP214" s="376"/>
      <c r="AQ214" s="211"/>
      <c r="AR214" s="214"/>
      <c r="AS214" s="212"/>
      <c r="AT214" s="212"/>
      <c r="AU214" s="210"/>
      <c r="AV214" s="453"/>
      <c r="AW214" s="376"/>
      <c r="AX214" s="212"/>
      <c r="AY214" s="212"/>
      <c r="AZ214" s="212"/>
      <c r="BA214" s="213"/>
      <c r="BB214" s="43"/>
      <c r="BC214" s="182">
        <f t="shared" si="14"/>
        <v>0</v>
      </c>
      <c r="BD214" s="64">
        <f t="shared" si="15"/>
        <v>0</v>
      </c>
      <c r="BE214" s="66">
        <f t="shared" si="16"/>
        <v>0</v>
      </c>
      <c r="BF214" s="169">
        <f t="shared" si="13"/>
        <v>0</v>
      </c>
      <c r="BH214" s="24"/>
      <c r="BI214" s="24"/>
    </row>
    <row r="215" spans="1:61" ht="12" customHeight="1" thickBot="1">
      <c r="A215" s="157"/>
      <c r="B215" s="6" t="str">
        <f>②国語!B215</f>
        <v>6-10</v>
      </c>
      <c r="C215" s="31">
        <v>1</v>
      </c>
      <c r="D215" s="383"/>
      <c r="E215" s="399"/>
      <c r="F215" s="399"/>
      <c r="G215" s="240"/>
      <c r="H215" s="399"/>
      <c r="I215" s="383"/>
      <c r="J215" s="399"/>
      <c r="K215" s="399"/>
      <c r="L215" s="399"/>
      <c r="M215" s="231"/>
      <c r="N215" s="232"/>
      <c r="O215" s="228"/>
      <c r="P215" s="230"/>
      <c r="Q215" s="230"/>
      <c r="R215" s="229"/>
      <c r="S215" s="228"/>
      <c r="T215" s="228"/>
      <c r="U215" s="230"/>
      <c r="V215" s="230"/>
      <c r="W215" s="229"/>
      <c r="X215" s="230"/>
      <c r="Y215" s="230"/>
      <c r="Z215" s="228"/>
      <c r="AA215" s="230"/>
      <c r="AB215" s="231"/>
      <c r="AC215" s="232"/>
      <c r="AD215" s="230"/>
      <c r="AE215" s="230"/>
      <c r="AF215" s="230"/>
      <c r="AG215" s="229"/>
      <c r="AH215" s="227"/>
      <c r="AI215" s="228"/>
      <c r="AJ215" s="230"/>
      <c r="AK215" s="230"/>
      <c r="AL215" s="230"/>
      <c r="AM215" s="227"/>
      <c r="AN215" s="228"/>
      <c r="AO215" s="230"/>
      <c r="AP215" s="313"/>
      <c r="AQ215" s="229"/>
      <c r="AR215" s="232"/>
      <c r="AS215" s="230"/>
      <c r="AT215" s="230"/>
      <c r="AU215" s="228"/>
      <c r="AV215" s="456"/>
      <c r="AW215" s="313"/>
      <c r="AX215" s="230"/>
      <c r="AY215" s="230"/>
      <c r="AZ215" s="230"/>
      <c r="BA215" s="231"/>
      <c r="BB215" s="32"/>
      <c r="BC215" s="166">
        <f t="shared" si="14"/>
        <v>0</v>
      </c>
      <c r="BD215" s="65">
        <f t="shared" si="15"/>
        <v>0</v>
      </c>
      <c r="BE215" s="67">
        <f t="shared" si="16"/>
        <v>0</v>
      </c>
      <c r="BF215" s="158">
        <f t="shared" si="13"/>
        <v>0</v>
      </c>
      <c r="BH215" s="24"/>
      <c r="BI215" s="24"/>
    </row>
    <row r="216" spans="1:61" ht="12" customHeight="1">
      <c r="A216" s="159"/>
      <c r="B216" s="4" t="str">
        <f>②国語!B216</f>
        <v>6-11</v>
      </c>
      <c r="C216" s="28">
        <v>0</v>
      </c>
      <c r="D216" s="379"/>
      <c r="E216" s="395"/>
      <c r="F216" s="395"/>
      <c r="G216" s="256"/>
      <c r="H216" s="395"/>
      <c r="I216" s="379"/>
      <c r="J216" s="395"/>
      <c r="K216" s="395"/>
      <c r="L216" s="395"/>
      <c r="M216" s="206"/>
      <c r="N216" s="207"/>
      <c r="O216" s="203"/>
      <c r="P216" s="205"/>
      <c r="Q216" s="205"/>
      <c r="R216" s="204"/>
      <c r="S216" s="203"/>
      <c r="T216" s="203"/>
      <c r="U216" s="205"/>
      <c r="V216" s="205"/>
      <c r="W216" s="204"/>
      <c r="X216" s="205"/>
      <c r="Y216" s="205"/>
      <c r="Z216" s="203"/>
      <c r="AA216" s="205"/>
      <c r="AB216" s="206"/>
      <c r="AC216" s="207"/>
      <c r="AD216" s="205"/>
      <c r="AE216" s="205"/>
      <c r="AF216" s="205"/>
      <c r="AG216" s="204"/>
      <c r="AH216" s="202"/>
      <c r="AI216" s="203"/>
      <c r="AJ216" s="205"/>
      <c r="AK216" s="205"/>
      <c r="AL216" s="205"/>
      <c r="AM216" s="202"/>
      <c r="AN216" s="203"/>
      <c r="AO216" s="205"/>
      <c r="AP216" s="375"/>
      <c r="AQ216" s="204"/>
      <c r="AR216" s="207"/>
      <c r="AS216" s="205"/>
      <c r="AT216" s="205"/>
      <c r="AU216" s="203"/>
      <c r="AV216" s="452"/>
      <c r="AW216" s="375"/>
      <c r="AX216" s="205"/>
      <c r="AY216" s="205"/>
      <c r="AZ216" s="205"/>
      <c r="BA216" s="206"/>
      <c r="BB216" s="29"/>
      <c r="BC216" s="167">
        <f t="shared" si="14"/>
        <v>0</v>
      </c>
      <c r="BD216" s="161">
        <f t="shared" si="15"/>
        <v>0</v>
      </c>
      <c r="BE216" s="162">
        <f t="shared" si="16"/>
        <v>0</v>
      </c>
      <c r="BF216" s="163">
        <f t="shared" si="13"/>
        <v>0</v>
      </c>
      <c r="BH216" s="24"/>
      <c r="BI216" s="24"/>
    </row>
    <row r="217" spans="1:61" ht="12" customHeight="1">
      <c r="A217" s="153"/>
      <c r="B217" s="36" t="str">
        <f>②国語!B217</f>
        <v>6-12</v>
      </c>
      <c r="C217" s="42">
        <v>1</v>
      </c>
      <c r="D217" s="380"/>
      <c r="E217" s="396"/>
      <c r="F217" s="396"/>
      <c r="G217" s="257"/>
      <c r="H217" s="396"/>
      <c r="I217" s="380"/>
      <c r="J217" s="396"/>
      <c r="K217" s="396"/>
      <c r="L217" s="396"/>
      <c r="M217" s="213"/>
      <c r="N217" s="214"/>
      <c r="O217" s="210"/>
      <c r="P217" s="212"/>
      <c r="Q217" s="212"/>
      <c r="R217" s="211"/>
      <c r="S217" s="210"/>
      <c r="T217" s="210"/>
      <c r="U217" s="212"/>
      <c r="V217" s="212"/>
      <c r="W217" s="211"/>
      <c r="X217" s="212"/>
      <c r="Y217" s="212"/>
      <c r="Z217" s="210"/>
      <c r="AA217" s="212"/>
      <c r="AB217" s="213"/>
      <c r="AC217" s="214"/>
      <c r="AD217" s="212"/>
      <c r="AE217" s="212"/>
      <c r="AF217" s="212"/>
      <c r="AG217" s="211"/>
      <c r="AH217" s="209"/>
      <c r="AI217" s="210"/>
      <c r="AJ217" s="212"/>
      <c r="AK217" s="212"/>
      <c r="AL217" s="212"/>
      <c r="AM217" s="209"/>
      <c r="AN217" s="210"/>
      <c r="AO217" s="212"/>
      <c r="AP217" s="376"/>
      <c r="AQ217" s="211"/>
      <c r="AR217" s="214"/>
      <c r="AS217" s="212"/>
      <c r="AT217" s="212"/>
      <c r="AU217" s="210"/>
      <c r="AV217" s="453"/>
      <c r="AW217" s="376"/>
      <c r="AX217" s="212"/>
      <c r="AY217" s="212"/>
      <c r="AZ217" s="212"/>
      <c r="BA217" s="213"/>
      <c r="BB217" s="43"/>
      <c r="BC217" s="182">
        <f t="shared" si="14"/>
        <v>0</v>
      </c>
      <c r="BD217" s="64">
        <f t="shared" si="15"/>
        <v>0</v>
      </c>
      <c r="BE217" s="66">
        <f t="shared" si="16"/>
        <v>0</v>
      </c>
      <c r="BF217" s="169">
        <f t="shared" si="13"/>
        <v>0</v>
      </c>
      <c r="BH217" s="24"/>
      <c r="BI217" s="24"/>
    </row>
    <row r="218" spans="1:61" ht="12" customHeight="1">
      <c r="A218" s="153"/>
      <c r="B218" s="36" t="str">
        <f>②国語!B218</f>
        <v>6-13</v>
      </c>
      <c r="C218" s="42">
        <v>0</v>
      </c>
      <c r="D218" s="380"/>
      <c r="E218" s="396"/>
      <c r="F218" s="396"/>
      <c r="G218" s="257"/>
      <c r="H218" s="396"/>
      <c r="I218" s="380"/>
      <c r="J218" s="396"/>
      <c r="K218" s="396"/>
      <c r="L218" s="396"/>
      <c r="M218" s="213"/>
      <c r="N218" s="214"/>
      <c r="O218" s="210"/>
      <c r="P218" s="212"/>
      <c r="Q218" s="212"/>
      <c r="R218" s="211"/>
      <c r="S218" s="210"/>
      <c r="T218" s="210"/>
      <c r="U218" s="212"/>
      <c r="V218" s="212"/>
      <c r="W218" s="211"/>
      <c r="X218" s="212"/>
      <c r="Y218" s="212"/>
      <c r="Z218" s="210"/>
      <c r="AA218" s="212"/>
      <c r="AB218" s="213"/>
      <c r="AC218" s="214"/>
      <c r="AD218" s="212"/>
      <c r="AE218" s="212"/>
      <c r="AF218" s="212"/>
      <c r="AG218" s="211"/>
      <c r="AH218" s="209"/>
      <c r="AI218" s="210"/>
      <c r="AJ218" s="212"/>
      <c r="AK218" s="212"/>
      <c r="AL218" s="212"/>
      <c r="AM218" s="209"/>
      <c r="AN218" s="210"/>
      <c r="AO218" s="212"/>
      <c r="AP218" s="376"/>
      <c r="AQ218" s="211"/>
      <c r="AR218" s="214"/>
      <c r="AS218" s="212"/>
      <c r="AT218" s="212"/>
      <c r="AU218" s="210"/>
      <c r="AV218" s="453"/>
      <c r="AW218" s="376"/>
      <c r="AX218" s="212"/>
      <c r="AY218" s="212"/>
      <c r="AZ218" s="212"/>
      <c r="BA218" s="213"/>
      <c r="BB218" s="43"/>
      <c r="BC218" s="182">
        <f t="shared" si="14"/>
        <v>0</v>
      </c>
      <c r="BD218" s="64">
        <f t="shared" si="15"/>
        <v>0</v>
      </c>
      <c r="BE218" s="66">
        <f t="shared" si="16"/>
        <v>0</v>
      </c>
      <c r="BF218" s="169">
        <f t="shared" si="13"/>
        <v>0</v>
      </c>
      <c r="BH218" s="24"/>
      <c r="BI218" s="24"/>
    </row>
    <row r="219" spans="1:61" ht="12" customHeight="1">
      <c r="A219" s="153"/>
      <c r="B219" s="36" t="str">
        <f>②国語!B219</f>
        <v>6-14</v>
      </c>
      <c r="C219" s="42">
        <v>1</v>
      </c>
      <c r="D219" s="380"/>
      <c r="E219" s="396"/>
      <c r="F219" s="396"/>
      <c r="G219" s="257"/>
      <c r="H219" s="396"/>
      <c r="I219" s="380"/>
      <c r="J219" s="396"/>
      <c r="K219" s="396"/>
      <c r="L219" s="396"/>
      <c r="M219" s="213"/>
      <c r="N219" s="214"/>
      <c r="O219" s="210"/>
      <c r="P219" s="212"/>
      <c r="Q219" s="212"/>
      <c r="R219" s="211"/>
      <c r="S219" s="210"/>
      <c r="T219" s="210"/>
      <c r="U219" s="212"/>
      <c r="V219" s="212"/>
      <c r="W219" s="211"/>
      <c r="X219" s="212"/>
      <c r="Y219" s="212"/>
      <c r="Z219" s="210"/>
      <c r="AA219" s="212"/>
      <c r="AB219" s="213"/>
      <c r="AC219" s="214"/>
      <c r="AD219" s="212"/>
      <c r="AE219" s="212"/>
      <c r="AF219" s="212"/>
      <c r="AG219" s="211"/>
      <c r="AH219" s="209"/>
      <c r="AI219" s="210"/>
      <c r="AJ219" s="212"/>
      <c r="AK219" s="212"/>
      <c r="AL219" s="212"/>
      <c r="AM219" s="209"/>
      <c r="AN219" s="210"/>
      <c r="AO219" s="212"/>
      <c r="AP219" s="376"/>
      <c r="AQ219" s="211"/>
      <c r="AR219" s="214"/>
      <c r="AS219" s="212"/>
      <c r="AT219" s="212"/>
      <c r="AU219" s="210"/>
      <c r="AV219" s="453"/>
      <c r="AW219" s="376"/>
      <c r="AX219" s="212"/>
      <c r="AY219" s="212"/>
      <c r="AZ219" s="212"/>
      <c r="BA219" s="213"/>
      <c r="BB219" s="43"/>
      <c r="BC219" s="182">
        <f t="shared" si="14"/>
        <v>0</v>
      </c>
      <c r="BD219" s="64">
        <f t="shared" si="15"/>
        <v>0</v>
      </c>
      <c r="BE219" s="66">
        <f t="shared" si="16"/>
        <v>0</v>
      </c>
      <c r="BF219" s="169">
        <f t="shared" ref="BF219:BF282" si="17">SUM(BD219:BE219)</f>
        <v>0</v>
      </c>
      <c r="BH219" s="24"/>
      <c r="BI219" s="24"/>
    </row>
    <row r="220" spans="1:61" ht="12" customHeight="1" thickBot="1">
      <c r="A220" s="154"/>
      <c r="B220" s="37" t="str">
        <f>②国語!B220</f>
        <v>6-15</v>
      </c>
      <c r="C220" s="49">
        <v>0</v>
      </c>
      <c r="D220" s="381"/>
      <c r="E220" s="397"/>
      <c r="F220" s="397"/>
      <c r="G220" s="258"/>
      <c r="H220" s="397"/>
      <c r="I220" s="381"/>
      <c r="J220" s="397"/>
      <c r="K220" s="397"/>
      <c r="L220" s="397"/>
      <c r="M220" s="219"/>
      <c r="N220" s="220"/>
      <c r="O220" s="216"/>
      <c r="P220" s="218"/>
      <c r="Q220" s="218"/>
      <c r="R220" s="217"/>
      <c r="S220" s="216"/>
      <c r="T220" s="216"/>
      <c r="U220" s="218"/>
      <c r="V220" s="218"/>
      <c r="W220" s="217"/>
      <c r="X220" s="218"/>
      <c r="Y220" s="218"/>
      <c r="Z220" s="216"/>
      <c r="AA220" s="218"/>
      <c r="AB220" s="219"/>
      <c r="AC220" s="220"/>
      <c r="AD220" s="218"/>
      <c r="AE220" s="218"/>
      <c r="AF220" s="218"/>
      <c r="AG220" s="217"/>
      <c r="AH220" s="215"/>
      <c r="AI220" s="216"/>
      <c r="AJ220" s="218"/>
      <c r="AK220" s="218"/>
      <c r="AL220" s="218"/>
      <c r="AM220" s="215"/>
      <c r="AN220" s="216"/>
      <c r="AO220" s="218"/>
      <c r="AP220" s="377"/>
      <c r="AQ220" s="217"/>
      <c r="AR220" s="220"/>
      <c r="AS220" s="218"/>
      <c r="AT220" s="218"/>
      <c r="AU220" s="216"/>
      <c r="AV220" s="454"/>
      <c r="AW220" s="377"/>
      <c r="AX220" s="218"/>
      <c r="AY220" s="218"/>
      <c r="AZ220" s="218"/>
      <c r="BA220" s="219"/>
      <c r="BB220" s="102"/>
      <c r="BC220" s="165">
        <f t="shared" si="14"/>
        <v>0</v>
      </c>
      <c r="BD220" s="68">
        <f t="shared" si="15"/>
        <v>0</v>
      </c>
      <c r="BE220" s="69">
        <f t="shared" si="16"/>
        <v>0</v>
      </c>
      <c r="BF220" s="155">
        <f t="shared" si="17"/>
        <v>0</v>
      </c>
      <c r="BH220" s="24"/>
      <c r="BI220" s="24"/>
    </row>
    <row r="221" spans="1:61" ht="12" customHeight="1">
      <c r="A221" s="156"/>
      <c r="B221" s="5" t="str">
        <f>②国語!B221</f>
        <v>6-16</v>
      </c>
      <c r="C221" s="30">
        <v>1</v>
      </c>
      <c r="D221" s="382"/>
      <c r="E221" s="398"/>
      <c r="F221" s="398"/>
      <c r="G221" s="259"/>
      <c r="H221" s="398"/>
      <c r="I221" s="382"/>
      <c r="J221" s="398"/>
      <c r="K221" s="398"/>
      <c r="L221" s="398"/>
      <c r="M221" s="225"/>
      <c r="N221" s="226"/>
      <c r="O221" s="222"/>
      <c r="P221" s="224"/>
      <c r="Q221" s="224"/>
      <c r="R221" s="223"/>
      <c r="S221" s="222"/>
      <c r="T221" s="222"/>
      <c r="U221" s="224"/>
      <c r="V221" s="224"/>
      <c r="W221" s="223"/>
      <c r="X221" s="224"/>
      <c r="Y221" s="224"/>
      <c r="Z221" s="222"/>
      <c r="AA221" s="224"/>
      <c r="AB221" s="225"/>
      <c r="AC221" s="226"/>
      <c r="AD221" s="224"/>
      <c r="AE221" s="224"/>
      <c r="AF221" s="224"/>
      <c r="AG221" s="223"/>
      <c r="AH221" s="221"/>
      <c r="AI221" s="222"/>
      <c r="AJ221" s="224"/>
      <c r="AK221" s="224"/>
      <c r="AL221" s="224"/>
      <c r="AM221" s="221"/>
      <c r="AN221" s="222"/>
      <c r="AO221" s="224"/>
      <c r="AP221" s="378"/>
      <c r="AQ221" s="223"/>
      <c r="AR221" s="226"/>
      <c r="AS221" s="224"/>
      <c r="AT221" s="224"/>
      <c r="AU221" s="222"/>
      <c r="AV221" s="455"/>
      <c r="AW221" s="378"/>
      <c r="AX221" s="224"/>
      <c r="AY221" s="224"/>
      <c r="AZ221" s="224"/>
      <c r="BA221" s="225"/>
      <c r="BB221" s="101"/>
      <c r="BC221" s="419">
        <f t="shared" si="14"/>
        <v>0</v>
      </c>
      <c r="BD221" s="420">
        <f t="shared" si="15"/>
        <v>0</v>
      </c>
      <c r="BE221" s="421">
        <f t="shared" si="16"/>
        <v>0</v>
      </c>
      <c r="BF221" s="422">
        <f t="shared" si="17"/>
        <v>0</v>
      </c>
      <c r="BH221" s="24"/>
      <c r="BI221" s="24"/>
    </row>
    <row r="222" spans="1:61" ht="12" customHeight="1">
      <c r="A222" s="153"/>
      <c r="B222" s="36" t="str">
        <f>②国語!B222</f>
        <v>6-17</v>
      </c>
      <c r="C222" s="42">
        <v>0</v>
      </c>
      <c r="D222" s="380"/>
      <c r="E222" s="396"/>
      <c r="F222" s="396"/>
      <c r="G222" s="257"/>
      <c r="H222" s="396"/>
      <c r="I222" s="380"/>
      <c r="J222" s="396"/>
      <c r="K222" s="396"/>
      <c r="L222" s="396"/>
      <c r="M222" s="213"/>
      <c r="N222" s="214"/>
      <c r="O222" s="210"/>
      <c r="P222" s="212"/>
      <c r="Q222" s="212"/>
      <c r="R222" s="211"/>
      <c r="S222" s="210"/>
      <c r="T222" s="210"/>
      <c r="U222" s="212"/>
      <c r="V222" s="212"/>
      <c r="W222" s="211"/>
      <c r="X222" s="212"/>
      <c r="Y222" s="212"/>
      <c r="Z222" s="210"/>
      <c r="AA222" s="212"/>
      <c r="AB222" s="213"/>
      <c r="AC222" s="214"/>
      <c r="AD222" s="212"/>
      <c r="AE222" s="212"/>
      <c r="AF222" s="212"/>
      <c r="AG222" s="211"/>
      <c r="AH222" s="209"/>
      <c r="AI222" s="210"/>
      <c r="AJ222" s="212"/>
      <c r="AK222" s="212"/>
      <c r="AL222" s="212"/>
      <c r="AM222" s="209"/>
      <c r="AN222" s="210"/>
      <c r="AO222" s="212"/>
      <c r="AP222" s="376"/>
      <c r="AQ222" s="211"/>
      <c r="AR222" s="214"/>
      <c r="AS222" s="212"/>
      <c r="AT222" s="212"/>
      <c r="AU222" s="210"/>
      <c r="AV222" s="453"/>
      <c r="AW222" s="376"/>
      <c r="AX222" s="212"/>
      <c r="AY222" s="212"/>
      <c r="AZ222" s="212"/>
      <c r="BA222" s="213"/>
      <c r="BB222" s="43"/>
      <c r="BC222" s="182">
        <f t="shared" si="14"/>
        <v>0</v>
      </c>
      <c r="BD222" s="64">
        <f t="shared" si="15"/>
        <v>0</v>
      </c>
      <c r="BE222" s="66">
        <f t="shared" si="16"/>
        <v>0</v>
      </c>
      <c r="BF222" s="169">
        <f t="shared" si="17"/>
        <v>0</v>
      </c>
      <c r="BH222" s="24"/>
      <c r="BI222" s="24"/>
    </row>
    <row r="223" spans="1:61" ht="12" customHeight="1">
      <c r="A223" s="153"/>
      <c r="B223" s="36" t="str">
        <f>②国語!B223</f>
        <v>6-18</v>
      </c>
      <c r="C223" s="42">
        <v>1</v>
      </c>
      <c r="D223" s="380"/>
      <c r="E223" s="396"/>
      <c r="F223" s="396"/>
      <c r="G223" s="257"/>
      <c r="H223" s="396"/>
      <c r="I223" s="380"/>
      <c r="J223" s="396"/>
      <c r="K223" s="396"/>
      <c r="L223" s="396"/>
      <c r="M223" s="213"/>
      <c r="N223" s="214"/>
      <c r="O223" s="210"/>
      <c r="P223" s="212"/>
      <c r="Q223" s="212"/>
      <c r="R223" s="211"/>
      <c r="S223" s="210"/>
      <c r="T223" s="210"/>
      <c r="U223" s="212"/>
      <c r="V223" s="212"/>
      <c r="W223" s="211"/>
      <c r="X223" s="212"/>
      <c r="Y223" s="212"/>
      <c r="Z223" s="210"/>
      <c r="AA223" s="212"/>
      <c r="AB223" s="213"/>
      <c r="AC223" s="214"/>
      <c r="AD223" s="212"/>
      <c r="AE223" s="212"/>
      <c r="AF223" s="212"/>
      <c r="AG223" s="211"/>
      <c r="AH223" s="209"/>
      <c r="AI223" s="210"/>
      <c r="AJ223" s="212"/>
      <c r="AK223" s="212"/>
      <c r="AL223" s="212"/>
      <c r="AM223" s="209"/>
      <c r="AN223" s="210"/>
      <c r="AO223" s="212"/>
      <c r="AP223" s="376"/>
      <c r="AQ223" s="211"/>
      <c r="AR223" s="214"/>
      <c r="AS223" s="212"/>
      <c r="AT223" s="212"/>
      <c r="AU223" s="210"/>
      <c r="AV223" s="453"/>
      <c r="AW223" s="376"/>
      <c r="AX223" s="212"/>
      <c r="AY223" s="212"/>
      <c r="AZ223" s="212"/>
      <c r="BA223" s="213"/>
      <c r="BB223" s="43"/>
      <c r="BC223" s="182">
        <f t="shared" si="14"/>
        <v>0</v>
      </c>
      <c r="BD223" s="64">
        <f t="shared" si="15"/>
        <v>0</v>
      </c>
      <c r="BE223" s="66">
        <f t="shared" si="16"/>
        <v>0</v>
      </c>
      <c r="BF223" s="169">
        <f t="shared" si="17"/>
        <v>0</v>
      </c>
      <c r="BH223" s="24"/>
      <c r="BI223" s="24"/>
    </row>
    <row r="224" spans="1:61" ht="12" customHeight="1">
      <c r="A224" s="153"/>
      <c r="B224" s="36" t="str">
        <f>②国語!B224</f>
        <v>6-19</v>
      </c>
      <c r="C224" s="42">
        <v>0</v>
      </c>
      <c r="D224" s="380"/>
      <c r="E224" s="396"/>
      <c r="F224" s="396"/>
      <c r="G224" s="257"/>
      <c r="H224" s="396"/>
      <c r="I224" s="380"/>
      <c r="J224" s="396"/>
      <c r="K224" s="396"/>
      <c r="L224" s="396"/>
      <c r="M224" s="213"/>
      <c r="N224" s="214"/>
      <c r="O224" s="210"/>
      <c r="P224" s="212"/>
      <c r="Q224" s="212"/>
      <c r="R224" s="211"/>
      <c r="S224" s="210"/>
      <c r="T224" s="210"/>
      <c r="U224" s="212"/>
      <c r="V224" s="212"/>
      <c r="W224" s="211"/>
      <c r="X224" s="212"/>
      <c r="Y224" s="212"/>
      <c r="Z224" s="210"/>
      <c r="AA224" s="212"/>
      <c r="AB224" s="213"/>
      <c r="AC224" s="214"/>
      <c r="AD224" s="212"/>
      <c r="AE224" s="212"/>
      <c r="AF224" s="212"/>
      <c r="AG224" s="211"/>
      <c r="AH224" s="209"/>
      <c r="AI224" s="210"/>
      <c r="AJ224" s="212"/>
      <c r="AK224" s="212"/>
      <c r="AL224" s="212"/>
      <c r="AM224" s="209"/>
      <c r="AN224" s="210"/>
      <c r="AO224" s="212"/>
      <c r="AP224" s="376"/>
      <c r="AQ224" s="211"/>
      <c r="AR224" s="214"/>
      <c r="AS224" s="212"/>
      <c r="AT224" s="212"/>
      <c r="AU224" s="210"/>
      <c r="AV224" s="453"/>
      <c r="AW224" s="376"/>
      <c r="AX224" s="212"/>
      <c r="AY224" s="212"/>
      <c r="AZ224" s="212"/>
      <c r="BA224" s="213"/>
      <c r="BB224" s="43"/>
      <c r="BC224" s="182">
        <f t="shared" si="14"/>
        <v>0</v>
      </c>
      <c r="BD224" s="64">
        <f t="shared" si="15"/>
        <v>0</v>
      </c>
      <c r="BE224" s="66">
        <f t="shared" si="16"/>
        <v>0</v>
      </c>
      <c r="BF224" s="169">
        <f t="shared" si="17"/>
        <v>0</v>
      </c>
      <c r="BH224" s="24"/>
      <c r="BI224" s="24"/>
    </row>
    <row r="225" spans="1:61" ht="12" customHeight="1" thickBot="1">
      <c r="A225" s="157"/>
      <c r="B225" s="6" t="str">
        <f>②国語!B225</f>
        <v>6-20</v>
      </c>
      <c r="C225" s="31">
        <v>1</v>
      </c>
      <c r="D225" s="383"/>
      <c r="E225" s="399"/>
      <c r="F225" s="399"/>
      <c r="G225" s="240"/>
      <c r="H225" s="399"/>
      <c r="I225" s="383"/>
      <c r="J225" s="399"/>
      <c r="K225" s="399"/>
      <c r="L225" s="399"/>
      <c r="M225" s="231"/>
      <c r="N225" s="232"/>
      <c r="O225" s="228"/>
      <c r="P225" s="230"/>
      <c r="Q225" s="230"/>
      <c r="R225" s="229"/>
      <c r="S225" s="228"/>
      <c r="T225" s="228"/>
      <c r="U225" s="230"/>
      <c r="V225" s="230"/>
      <c r="W225" s="229"/>
      <c r="X225" s="230"/>
      <c r="Y225" s="230"/>
      <c r="Z225" s="228"/>
      <c r="AA225" s="230"/>
      <c r="AB225" s="231"/>
      <c r="AC225" s="232"/>
      <c r="AD225" s="230"/>
      <c r="AE225" s="230"/>
      <c r="AF225" s="230"/>
      <c r="AG225" s="229"/>
      <c r="AH225" s="227"/>
      <c r="AI225" s="228"/>
      <c r="AJ225" s="230"/>
      <c r="AK225" s="230"/>
      <c r="AL225" s="230"/>
      <c r="AM225" s="227"/>
      <c r="AN225" s="228"/>
      <c r="AO225" s="230"/>
      <c r="AP225" s="313"/>
      <c r="AQ225" s="229"/>
      <c r="AR225" s="232"/>
      <c r="AS225" s="230"/>
      <c r="AT225" s="230"/>
      <c r="AU225" s="228"/>
      <c r="AV225" s="456"/>
      <c r="AW225" s="313"/>
      <c r="AX225" s="230"/>
      <c r="AY225" s="230"/>
      <c r="AZ225" s="230"/>
      <c r="BA225" s="231"/>
      <c r="BB225" s="32"/>
      <c r="BC225" s="166">
        <f t="shared" si="14"/>
        <v>0</v>
      </c>
      <c r="BD225" s="65">
        <f t="shared" si="15"/>
        <v>0</v>
      </c>
      <c r="BE225" s="67">
        <f t="shared" si="16"/>
        <v>0</v>
      </c>
      <c r="BF225" s="158">
        <f t="shared" si="17"/>
        <v>0</v>
      </c>
      <c r="BH225" s="24"/>
      <c r="BI225" s="24"/>
    </row>
    <row r="226" spans="1:61" ht="12" customHeight="1">
      <c r="A226" s="159"/>
      <c r="B226" s="4" t="str">
        <f>②国語!B226</f>
        <v>6-21</v>
      </c>
      <c r="C226" s="28">
        <v>0</v>
      </c>
      <c r="D226" s="379"/>
      <c r="E226" s="395"/>
      <c r="F226" s="395"/>
      <c r="G226" s="256"/>
      <c r="H226" s="395"/>
      <c r="I226" s="379"/>
      <c r="J226" s="395"/>
      <c r="K226" s="395"/>
      <c r="L226" s="395"/>
      <c r="M226" s="206"/>
      <c r="N226" s="207"/>
      <c r="O226" s="203"/>
      <c r="P226" s="205"/>
      <c r="Q226" s="205"/>
      <c r="R226" s="204"/>
      <c r="S226" s="203"/>
      <c r="T226" s="203"/>
      <c r="U226" s="205"/>
      <c r="V226" s="205"/>
      <c r="W226" s="204"/>
      <c r="X226" s="205"/>
      <c r="Y226" s="205"/>
      <c r="Z226" s="203"/>
      <c r="AA226" s="205"/>
      <c r="AB226" s="206"/>
      <c r="AC226" s="207"/>
      <c r="AD226" s="205"/>
      <c r="AE226" s="205"/>
      <c r="AF226" s="205"/>
      <c r="AG226" s="204"/>
      <c r="AH226" s="202"/>
      <c r="AI226" s="203"/>
      <c r="AJ226" s="205"/>
      <c r="AK226" s="205"/>
      <c r="AL226" s="205"/>
      <c r="AM226" s="202"/>
      <c r="AN226" s="203"/>
      <c r="AO226" s="205"/>
      <c r="AP226" s="375"/>
      <c r="AQ226" s="204"/>
      <c r="AR226" s="207"/>
      <c r="AS226" s="205"/>
      <c r="AT226" s="205"/>
      <c r="AU226" s="203"/>
      <c r="AV226" s="452"/>
      <c r="AW226" s="375"/>
      <c r="AX226" s="205"/>
      <c r="AY226" s="205"/>
      <c r="AZ226" s="205"/>
      <c r="BA226" s="206"/>
      <c r="BB226" s="29"/>
      <c r="BC226" s="167">
        <f t="shared" si="14"/>
        <v>0</v>
      </c>
      <c r="BD226" s="161">
        <f t="shared" si="15"/>
        <v>0</v>
      </c>
      <c r="BE226" s="162">
        <f t="shared" si="16"/>
        <v>0</v>
      </c>
      <c r="BF226" s="163">
        <f t="shared" si="17"/>
        <v>0</v>
      </c>
      <c r="BH226" s="24"/>
      <c r="BI226" s="24"/>
    </row>
    <row r="227" spans="1:61" ht="12" customHeight="1">
      <c r="A227" s="153"/>
      <c r="B227" s="36" t="str">
        <f>②国語!B227</f>
        <v>6-22</v>
      </c>
      <c r="C227" s="42">
        <v>1</v>
      </c>
      <c r="D227" s="380"/>
      <c r="E227" s="396"/>
      <c r="F227" s="396"/>
      <c r="G227" s="257"/>
      <c r="H227" s="396"/>
      <c r="I227" s="380"/>
      <c r="J227" s="396"/>
      <c r="K227" s="396"/>
      <c r="L227" s="396"/>
      <c r="M227" s="213"/>
      <c r="N227" s="214"/>
      <c r="O227" s="210"/>
      <c r="P227" s="212"/>
      <c r="Q227" s="212"/>
      <c r="R227" s="211"/>
      <c r="S227" s="210"/>
      <c r="T227" s="210"/>
      <c r="U227" s="212"/>
      <c r="V227" s="212"/>
      <c r="W227" s="211"/>
      <c r="X227" s="212"/>
      <c r="Y227" s="212"/>
      <c r="Z227" s="210"/>
      <c r="AA227" s="212"/>
      <c r="AB227" s="213"/>
      <c r="AC227" s="214"/>
      <c r="AD227" s="212"/>
      <c r="AE227" s="212"/>
      <c r="AF227" s="212"/>
      <c r="AG227" s="211"/>
      <c r="AH227" s="209"/>
      <c r="AI227" s="210"/>
      <c r="AJ227" s="212"/>
      <c r="AK227" s="212"/>
      <c r="AL227" s="212"/>
      <c r="AM227" s="209"/>
      <c r="AN227" s="210"/>
      <c r="AO227" s="212"/>
      <c r="AP227" s="376"/>
      <c r="AQ227" s="211"/>
      <c r="AR227" s="214"/>
      <c r="AS227" s="212"/>
      <c r="AT227" s="212"/>
      <c r="AU227" s="210"/>
      <c r="AV227" s="453"/>
      <c r="AW227" s="376"/>
      <c r="AX227" s="212"/>
      <c r="AY227" s="212"/>
      <c r="AZ227" s="212"/>
      <c r="BA227" s="213"/>
      <c r="BB227" s="43"/>
      <c r="BC227" s="182">
        <f t="shared" si="14"/>
        <v>0</v>
      </c>
      <c r="BD227" s="64">
        <f t="shared" si="15"/>
        <v>0</v>
      </c>
      <c r="BE227" s="66">
        <f t="shared" si="16"/>
        <v>0</v>
      </c>
      <c r="BF227" s="169">
        <f t="shared" si="17"/>
        <v>0</v>
      </c>
      <c r="BH227" s="24"/>
      <c r="BI227" s="24"/>
    </row>
    <row r="228" spans="1:61" ht="12" customHeight="1">
      <c r="A228" s="153"/>
      <c r="B228" s="36" t="str">
        <f>②国語!B228</f>
        <v>6-23</v>
      </c>
      <c r="C228" s="42">
        <v>0</v>
      </c>
      <c r="D228" s="380"/>
      <c r="E228" s="396"/>
      <c r="F228" s="396"/>
      <c r="G228" s="257"/>
      <c r="H228" s="396"/>
      <c r="I228" s="380"/>
      <c r="J228" s="396"/>
      <c r="K228" s="396"/>
      <c r="L228" s="396"/>
      <c r="M228" s="213"/>
      <c r="N228" s="214"/>
      <c r="O228" s="210"/>
      <c r="P228" s="212"/>
      <c r="Q228" s="212"/>
      <c r="R228" s="211"/>
      <c r="S228" s="210"/>
      <c r="T228" s="210"/>
      <c r="U228" s="212"/>
      <c r="V228" s="212"/>
      <c r="W228" s="211"/>
      <c r="X228" s="212"/>
      <c r="Y228" s="212"/>
      <c r="Z228" s="210"/>
      <c r="AA228" s="212"/>
      <c r="AB228" s="213"/>
      <c r="AC228" s="214"/>
      <c r="AD228" s="212"/>
      <c r="AE228" s="212"/>
      <c r="AF228" s="212"/>
      <c r="AG228" s="211"/>
      <c r="AH228" s="209"/>
      <c r="AI228" s="210"/>
      <c r="AJ228" s="212"/>
      <c r="AK228" s="212"/>
      <c r="AL228" s="212"/>
      <c r="AM228" s="209"/>
      <c r="AN228" s="210"/>
      <c r="AO228" s="212"/>
      <c r="AP228" s="376"/>
      <c r="AQ228" s="211"/>
      <c r="AR228" s="214"/>
      <c r="AS228" s="212"/>
      <c r="AT228" s="212"/>
      <c r="AU228" s="210"/>
      <c r="AV228" s="453"/>
      <c r="AW228" s="376"/>
      <c r="AX228" s="212"/>
      <c r="AY228" s="212"/>
      <c r="AZ228" s="212"/>
      <c r="BA228" s="213"/>
      <c r="BB228" s="43"/>
      <c r="BC228" s="182">
        <f t="shared" si="14"/>
        <v>0</v>
      </c>
      <c r="BD228" s="64">
        <f t="shared" si="15"/>
        <v>0</v>
      </c>
      <c r="BE228" s="66">
        <f t="shared" si="16"/>
        <v>0</v>
      </c>
      <c r="BF228" s="169">
        <f t="shared" si="17"/>
        <v>0</v>
      </c>
      <c r="BH228" s="24"/>
      <c r="BI228" s="52"/>
    </row>
    <row r="229" spans="1:61" ht="12" customHeight="1">
      <c r="A229" s="153"/>
      <c r="B229" s="36" t="str">
        <f>②国語!B229</f>
        <v>6-24</v>
      </c>
      <c r="C229" s="42">
        <v>1</v>
      </c>
      <c r="D229" s="380"/>
      <c r="E229" s="396"/>
      <c r="F229" s="396"/>
      <c r="G229" s="257"/>
      <c r="H229" s="396"/>
      <c r="I229" s="380"/>
      <c r="J229" s="396"/>
      <c r="K229" s="396"/>
      <c r="L229" s="396"/>
      <c r="M229" s="213"/>
      <c r="N229" s="214"/>
      <c r="O229" s="210"/>
      <c r="P229" s="212"/>
      <c r="Q229" s="212"/>
      <c r="R229" s="211"/>
      <c r="S229" s="210"/>
      <c r="T229" s="210"/>
      <c r="U229" s="212"/>
      <c r="V229" s="212"/>
      <c r="W229" s="211"/>
      <c r="X229" s="212"/>
      <c r="Y229" s="212"/>
      <c r="Z229" s="210"/>
      <c r="AA229" s="212"/>
      <c r="AB229" s="213"/>
      <c r="AC229" s="214"/>
      <c r="AD229" s="212"/>
      <c r="AE229" s="212"/>
      <c r="AF229" s="212"/>
      <c r="AG229" s="211"/>
      <c r="AH229" s="209"/>
      <c r="AI229" s="210"/>
      <c r="AJ229" s="212"/>
      <c r="AK229" s="212"/>
      <c r="AL229" s="212"/>
      <c r="AM229" s="209"/>
      <c r="AN229" s="210"/>
      <c r="AO229" s="212"/>
      <c r="AP229" s="376"/>
      <c r="AQ229" s="211"/>
      <c r="AR229" s="214"/>
      <c r="AS229" s="212"/>
      <c r="AT229" s="212"/>
      <c r="AU229" s="210"/>
      <c r="AV229" s="453"/>
      <c r="AW229" s="376"/>
      <c r="AX229" s="212"/>
      <c r="AY229" s="212"/>
      <c r="AZ229" s="212"/>
      <c r="BA229" s="213"/>
      <c r="BB229" s="43"/>
      <c r="BC229" s="182">
        <f t="shared" si="14"/>
        <v>0</v>
      </c>
      <c r="BD229" s="64">
        <f t="shared" si="15"/>
        <v>0</v>
      </c>
      <c r="BE229" s="66">
        <f t="shared" si="16"/>
        <v>0</v>
      </c>
      <c r="BF229" s="169">
        <f t="shared" si="17"/>
        <v>0</v>
      </c>
      <c r="BH229" s="3"/>
      <c r="BI229" s="3"/>
    </row>
    <row r="230" spans="1:61" ht="12" customHeight="1" thickBot="1">
      <c r="A230" s="154"/>
      <c r="B230" s="37" t="str">
        <f>②国語!B230</f>
        <v>6-25</v>
      </c>
      <c r="C230" s="49">
        <v>0</v>
      </c>
      <c r="D230" s="381"/>
      <c r="E230" s="397"/>
      <c r="F230" s="397"/>
      <c r="G230" s="258"/>
      <c r="H230" s="397"/>
      <c r="I230" s="381"/>
      <c r="J230" s="397"/>
      <c r="K230" s="397"/>
      <c r="L230" s="397"/>
      <c r="M230" s="219"/>
      <c r="N230" s="220"/>
      <c r="O230" s="216"/>
      <c r="P230" s="218"/>
      <c r="Q230" s="218"/>
      <c r="R230" s="217"/>
      <c r="S230" s="216"/>
      <c r="T230" s="216"/>
      <c r="U230" s="218"/>
      <c r="V230" s="218"/>
      <c r="W230" s="217"/>
      <c r="X230" s="218"/>
      <c r="Y230" s="218"/>
      <c r="Z230" s="216"/>
      <c r="AA230" s="218"/>
      <c r="AB230" s="219"/>
      <c r="AC230" s="220"/>
      <c r="AD230" s="218"/>
      <c r="AE230" s="218"/>
      <c r="AF230" s="218"/>
      <c r="AG230" s="217"/>
      <c r="AH230" s="215"/>
      <c r="AI230" s="216"/>
      <c r="AJ230" s="218"/>
      <c r="AK230" s="218"/>
      <c r="AL230" s="218"/>
      <c r="AM230" s="215"/>
      <c r="AN230" s="216"/>
      <c r="AO230" s="218"/>
      <c r="AP230" s="377"/>
      <c r="AQ230" s="217"/>
      <c r="AR230" s="220"/>
      <c r="AS230" s="218"/>
      <c r="AT230" s="218"/>
      <c r="AU230" s="216"/>
      <c r="AV230" s="454"/>
      <c r="AW230" s="377"/>
      <c r="AX230" s="218"/>
      <c r="AY230" s="218"/>
      <c r="AZ230" s="218"/>
      <c r="BA230" s="219"/>
      <c r="BB230" s="102"/>
      <c r="BC230" s="165">
        <f t="shared" si="14"/>
        <v>0</v>
      </c>
      <c r="BD230" s="68">
        <f t="shared" si="15"/>
        <v>0</v>
      </c>
      <c r="BE230" s="69">
        <f t="shared" si="16"/>
        <v>0</v>
      </c>
      <c r="BF230" s="155">
        <f t="shared" si="17"/>
        <v>0</v>
      </c>
    </row>
    <row r="231" spans="1:61" ht="12" customHeight="1">
      <c r="A231" s="156"/>
      <c r="B231" s="5" t="str">
        <f>②国語!B231</f>
        <v>6-26</v>
      </c>
      <c r="C231" s="30">
        <v>1</v>
      </c>
      <c r="D231" s="382"/>
      <c r="E231" s="398"/>
      <c r="F231" s="398"/>
      <c r="G231" s="259"/>
      <c r="H231" s="398"/>
      <c r="I231" s="382"/>
      <c r="J231" s="398"/>
      <c r="K231" s="398"/>
      <c r="L231" s="398"/>
      <c r="M231" s="225"/>
      <c r="N231" s="226"/>
      <c r="O231" s="222"/>
      <c r="P231" s="224"/>
      <c r="Q231" s="224"/>
      <c r="R231" s="223"/>
      <c r="S231" s="222"/>
      <c r="T231" s="222"/>
      <c r="U231" s="224"/>
      <c r="V231" s="224"/>
      <c r="W231" s="223"/>
      <c r="X231" s="224"/>
      <c r="Y231" s="224"/>
      <c r="Z231" s="222"/>
      <c r="AA231" s="224"/>
      <c r="AB231" s="225"/>
      <c r="AC231" s="226"/>
      <c r="AD231" s="224"/>
      <c r="AE231" s="224"/>
      <c r="AF231" s="224"/>
      <c r="AG231" s="223"/>
      <c r="AH231" s="221"/>
      <c r="AI231" s="222"/>
      <c r="AJ231" s="224"/>
      <c r="AK231" s="224"/>
      <c r="AL231" s="224"/>
      <c r="AM231" s="221"/>
      <c r="AN231" s="222"/>
      <c r="AO231" s="224"/>
      <c r="AP231" s="378"/>
      <c r="AQ231" s="223"/>
      <c r="AR231" s="226"/>
      <c r="AS231" s="224"/>
      <c r="AT231" s="224"/>
      <c r="AU231" s="222"/>
      <c r="AV231" s="455"/>
      <c r="AW231" s="378"/>
      <c r="AX231" s="224"/>
      <c r="AY231" s="224"/>
      <c r="AZ231" s="224"/>
      <c r="BA231" s="225"/>
      <c r="BB231" s="101"/>
      <c r="BC231" s="419">
        <f t="shared" si="14"/>
        <v>0</v>
      </c>
      <c r="BD231" s="420">
        <f t="shared" si="15"/>
        <v>0</v>
      </c>
      <c r="BE231" s="421">
        <f t="shared" si="16"/>
        <v>0</v>
      </c>
      <c r="BF231" s="422">
        <f t="shared" si="17"/>
        <v>0</v>
      </c>
      <c r="BH231" s="3"/>
    </row>
    <row r="232" spans="1:61" ht="12" customHeight="1">
      <c r="A232" s="153"/>
      <c r="B232" s="36" t="str">
        <f>②国語!B232</f>
        <v>6-27</v>
      </c>
      <c r="C232" s="42">
        <v>0</v>
      </c>
      <c r="D232" s="380"/>
      <c r="E232" s="396"/>
      <c r="F232" s="396"/>
      <c r="G232" s="257"/>
      <c r="H232" s="396"/>
      <c r="I232" s="380"/>
      <c r="J232" s="396"/>
      <c r="K232" s="396"/>
      <c r="L232" s="396"/>
      <c r="M232" s="213"/>
      <c r="N232" s="214"/>
      <c r="O232" s="210"/>
      <c r="P232" s="212"/>
      <c r="Q232" s="212"/>
      <c r="R232" s="211"/>
      <c r="S232" s="210"/>
      <c r="T232" s="210"/>
      <c r="U232" s="212"/>
      <c r="V232" s="212"/>
      <c r="W232" s="211"/>
      <c r="X232" s="212"/>
      <c r="Y232" s="212"/>
      <c r="Z232" s="210"/>
      <c r="AA232" s="212"/>
      <c r="AB232" s="213"/>
      <c r="AC232" s="214"/>
      <c r="AD232" s="212"/>
      <c r="AE232" s="212"/>
      <c r="AF232" s="212"/>
      <c r="AG232" s="211"/>
      <c r="AH232" s="209"/>
      <c r="AI232" s="210"/>
      <c r="AJ232" s="212"/>
      <c r="AK232" s="212"/>
      <c r="AL232" s="212"/>
      <c r="AM232" s="209"/>
      <c r="AN232" s="210"/>
      <c r="AO232" s="212"/>
      <c r="AP232" s="376"/>
      <c r="AQ232" s="211"/>
      <c r="AR232" s="214"/>
      <c r="AS232" s="212"/>
      <c r="AT232" s="212"/>
      <c r="AU232" s="210"/>
      <c r="AV232" s="453"/>
      <c r="AW232" s="376"/>
      <c r="AX232" s="212"/>
      <c r="AY232" s="212"/>
      <c r="AZ232" s="212"/>
      <c r="BA232" s="213"/>
      <c r="BB232" s="43"/>
      <c r="BC232" s="182">
        <f t="shared" si="14"/>
        <v>0</v>
      </c>
      <c r="BD232" s="64">
        <f t="shared" si="15"/>
        <v>0</v>
      </c>
      <c r="BE232" s="66">
        <f t="shared" si="16"/>
        <v>0</v>
      </c>
      <c r="BF232" s="169">
        <f t="shared" si="17"/>
        <v>0</v>
      </c>
      <c r="BH232" s="7"/>
      <c r="BI232" s="7"/>
    </row>
    <row r="233" spans="1:61" ht="12" customHeight="1">
      <c r="A233" s="153"/>
      <c r="B233" s="36" t="str">
        <f>②国語!B233</f>
        <v>6-28</v>
      </c>
      <c r="C233" s="42">
        <v>1</v>
      </c>
      <c r="D233" s="380"/>
      <c r="E233" s="396"/>
      <c r="F233" s="396"/>
      <c r="G233" s="257"/>
      <c r="H233" s="396"/>
      <c r="I233" s="380"/>
      <c r="J233" s="396"/>
      <c r="K233" s="396"/>
      <c r="L233" s="396"/>
      <c r="M233" s="213"/>
      <c r="N233" s="214"/>
      <c r="O233" s="210"/>
      <c r="P233" s="212"/>
      <c r="Q233" s="212"/>
      <c r="R233" s="211"/>
      <c r="S233" s="210"/>
      <c r="T233" s="210"/>
      <c r="U233" s="212"/>
      <c r="V233" s="212"/>
      <c r="W233" s="211"/>
      <c r="X233" s="212"/>
      <c r="Y233" s="212"/>
      <c r="Z233" s="210"/>
      <c r="AA233" s="212"/>
      <c r="AB233" s="213"/>
      <c r="AC233" s="214"/>
      <c r="AD233" s="212"/>
      <c r="AE233" s="212"/>
      <c r="AF233" s="212"/>
      <c r="AG233" s="211"/>
      <c r="AH233" s="209"/>
      <c r="AI233" s="210"/>
      <c r="AJ233" s="212"/>
      <c r="AK233" s="212"/>
      <c r="AL233" s="212"/>
      <c r="AM233" s="209"/>
      <c r="AN233" s="210"/>
      <c r="AO233" s="212"/>
      <c r="AP233" s="376"/>
      <c r="AQ233" s="211"/>
      <c r="AR233" s="214"/>
      <c r="AS233" s="212"/>
      <c r="AT233" s="212"/>
      <c r="AU233" s="210"/>
      <c r="AV233" s="453"/>
      <c r="AW233" s="376"/>
      <c r="AX233" s="212"/>
      <c r="AY233" s="212"/>
      <c r="AZ233" s="212"/>
      <c r="BA233" s="213"/>
      <c r="BB233" s="43"/>
      <c r="BC233" s="182">
        <f t="shared" si="14"/>
        <v>0</v>
      </c>
      <c r="BD233" s="64">
        <f t="shared" si="15"/>
        <v>0</v>
      </c>
      <c r="BE233" s="66">
        <f t="shared" si="16"/>
        <v>0</v>
      </c>
      <c r="BF233" s="169">
        <f t="shared" si="17"/>
        <v>0</v>
      </c>
      <c r="BH233" s="7"/>
      <c r="BI233" s="7"/>
    </row>
    <row r="234" spans="1:61" ht="12" customHeight="1">
      <c r="A234" s="153"/>
      <c r="B234" s="36" t="str">
        <f>②国語!B234</f>
        <v>6-29</v>
      </c>
      <c r="C234" s="42">
        <v>0</v>
      </c>
      <c r="D234" s="380"/>
      <c r="E234" s="396"/>
      <c r="F234" s="396"/>
      <c r="G234" s="257"/>
      <c r="H234" s="396"/>
      <c r="I234" s="380"/>
      <c r="J234" s="396"/>
      <c r="K234" s="396"/>
      <c r="L234" s="396"/>
      <c r="M234" s="213"/>
      <c r="N234" s="214"/>
      <c r="O234" s="210"/>
      <c r="P234" s="212"/>
      <c r="Q234" s="212"/>
      <c r="R234" s="211"/>
      <c r="S234" s="210"/>
      <c r="T234" s="210"/>
      <c r="U234" s="212"/>
      <c r="V234" s="212"/>
      <c r="W234" s="211"/>
      <c r="X234" s="212"/>
      <c r="Y234" s="212"/>
      <c r="Z234" s="210"/>
      <c r="AA234" s="212"/>
      <c r="AB234" s="213"/>
      <c r="AC234" s="214"/>
      <c r="AD234" s="212"/>
      <c r="AE234" s="212"/>
      <c r="AF234" s="212"/>
      <c r="AG234" s="211"/>
      <c r="AH234" s="209"/>
      <c r="AI234" s="210"/>
      <c r="AJ234" s="212"/>
      <c r="AK234" s="212"/>
      <c r="AL234" s="212"/>
      <c r="AM234" s="209"/>
      <c r="AN234" s="210"/>
      <c r="AO234" s="212"/>
      <c r="AP234" s="376"/>
      <c r="AQ234" s="211"/>
      <c r="AR234" s="214"/>
      <c r="AS234" s="212"/>
      <c r="AT234" s="212"/>
      <c r="AU234" s="210"/>
      <c r="AV234" s="453"/>
      <c r="AW234" s="376"/>
      <c r="AX234" s="212"/>
      <c r="AY234" s="212"/>
      <c r="AZ234" s="212"/>
      <c r="BA234" s="213"/>
      <c r="BB234" s="43"/>
      <c r="BC234" s="182">
        <f t="shared" si="14"/>
        <v>0</v>
      </c>
      <c r="BD234" s="64">
        <f t="shared" si="15"/>
        <v>0</v>
      </c>
      <c r="BE234" s="66">
        <f t="shared" si="16"/>
        <v>0</v>
      </c>
      <c r="BF234" s="169">
        <f t="shared" si="17"/>
        <v>0</v>
      </c>
      <c r="BH234" s="7"/>
      <c r="BI234" s="7"/>
    </row>
    <row r="235" spans="1:61" ht="12" customHeight="1" thickBot="1">
      <c r="A235" s="157"/>
      <c r="B235" s="6" t="str">
        <f>②国語!B235</f>
        <v>6-30</v>
      </c>
      <c r="C235" s="31">
        <v>1</v>
      </c>
      <c r="D235" s="383"/>
      <c r="E235" s="399"/>
      <c r="F235" s="399"/>
      <c r="G235" s="240"/>
      <c r="H235" s="399"/>
      <c r="I235" s="383"/>
      <c r="J235" s="399"/>
      <c r="K235" s="399"/>
      <c r="L235" s="399"/>
      <c r="M235" s="231"/>
      <c r="N235" s="232"/>
      <c r="O235" s="228"/>
      <c r="P235" s="230"/>
      <c r="Q235" s="230"/>
      <c r="R235" s="229"/>
      <c r="S235" s="228"/>
      <c r="T235" s="228"/>
      <c r="U235" s="230"/>
      <c r="V235" s="230"/>
      <c r="W235" s="229"/>
      <c r="X235" s="230"/>
      <c r="Y235" s="230"/>
      <c r="Z235" s="228"/>
      <c r="AA235" s="230"/>
      <c r="AB235" s="231"/>
      <c r="AC235" s="232"/>
      <c r="AD235" s="230"/>
      <c r="AE235" s="230"/>
      <c r="AF235" s="230"/>
      <c r="AG235" s="229"/>
      <c r="AH235" s="227"/>
      <c r="AI235" s="228"/>
      <c r="AJ235" s="230"/>
      <c r="AK235" s="230"/>
      <c r="AL235" s="230"/>
      <c r="AM235" s="227"/>
      <c r="AN235" s="228"/>
      <c r="AO235" s="230"/>
      <c r="AP235" s="313"/>
      <c r="AQ235" s="229"/>
      <c r="AR235" s="232"/>
      <c r="AS235" s="230"/>
      <c r="AT235" s="230"/>
      <c r="AU235" s="228"/>
      <c r="AV235" s="456"/>
      <c r="AW235" s="313"/>
      <c r="AX235" s="230"/>
      <c r="AY235" s="230"/>
      <c r="AZ235" s="230"/>
      <c r="BA235" s="231"/>
      <c r="BB235" s="32"/>
      <c r="BC235" s="166">
        <f t="shared" si="14"/>
        <v>0</v>
      </c>
      <c r="BD235" s="65">
        <f t="shared" si="15"/>
        <v>0</v>
      </c>
      <c r="BE235" s="67">
        <f t="shared" si="16"/>
        <v>0</v>
      </c>
      <c r="BF235" s="158">
        <f t="shared" si="17"/>
        <v>0</v>
      </c>
    </row>
    <row r="236" spans="1:61" ht="12" customHeight="1">
      <c r="A236" s="159"/>
      <c r="B236" s="4" t="str">
        <f>②国語!B236</f>
        <v>6-31</v>
      </c>
      <c r="C236" s="28">
        <v>0</v>
      </c>
      <c r="D236" s="384"/>
      <c r="E236" s="400"/>
      <c r="F236" s="400"/>
      <c r="G236" s="260"/>
      <c r="H236" s="400"/>
      <c r="I236" s="384"/>
      <c r="J236" s="400"/>
      <c r="K236" s="400"/>
      <c r="L236" s="400"/>
      <c r="M236" s="234"/>
      <c r="N236" s="208"/>
      <c r="O236" s="233"/>
      <c r="P236" s="236"/>
      <c r="Q236" s="236"/>
      <c r="R236" s="239"/>
      <c r="S236" s="233"/>
      <c r="T236" s="233"/>
      <c r="U236" s="236"/>
      <c r="V236" s="236"/>
      <c r="W236" s="239"/>
      <c r="X236" s="236"/>
      <c r="Y236" s="236"/>
      <c r="Z236" s="233"/>
      <c r="AA236" s="236"/>
      <c r="AB236" s="234"/>
      <c r="AC236" s="208"/>
      <c r="AD236" s="236"/>
      <c r="AE236" s="236"/>
      <c r="AF236" s="236"/>
      <c r="AG236" s="239"/>
      <c r="AH236" s="238"/>
      <c r="AI236" s="233"/>
      <c r="AJ236" s="236"/>
      <c r="AK236" s="236"/>
      <c r="AL236" s="236"/>
      <c r="AM236" s="238"/>
      <c r="AN236" s="233"/>
      <c r="AO236" s="236"/>
      <c r="AP236" s="237"/>
      <c r="AQ236" s="239"/>
      <c r="AR236" s="208"/>
      <c r="AS236" s="236"/>
      <c r="AT236" s="236"/>
      <c r="AU236" s="233"/>
      <c r="AV236" s="457"/>
      <c r="AW236" s="237"/>
      <c r="AX236" s="236"/>
      <c r="AY236" s="236"/>
      <c r="AZ236" s="236"/>
      <c r="BA236" s="234"/>
      <c r="BB236" s="29"/>
      <c r="BC236" s="167">
        <f t="shared" si="14"/>
        <v>0</v>
      </c>
      <c r="BD236" s="161">
        <f t="shared" si="15"/>
        <v>0</v>
      </c>
      <c r="BE236" s="162">
        <f t="shared" si="16"/>
        <v>0</v>
      </c>
      <c r="BF236" s="163">
        <f t="shared" si="17"/>
        <v>0</v>
      </c>
    </row>
    <row r="237" spans="1:61" ht="12" customHeight="1">
      <c r="A237" s="153"/>
      <c r="B237" s="36" t="str">
        <f>②国語!B237</f>
        <v>6-32</v>
      </c>
      <c r="C237" s="42">
        <v>1</v>
      </c>
      <c r="D237" s="380"/>
      <c r="E237" s="396"/>
      <c r="F237" s="396"/>
      <c r="G237" s="257"/>
      <c r="H237" s="396"/>
      <c r="I237" s="380"/>
      <c r="J237" s="396"/>
      <c r="K237" s="396"/>
      <c r="L237" s="396"/>
      <c r="M237" s="213"/>
      <c r="N237" s="214"/>
      <c r="O237" s="210"/>
      <c r="P237" s="212"/>
      <c r="Q237" s="212"/>
      <c r="R237" s="211"/>
      <c r="S237" s="210"/>
      <c r="T237" s="210"/>
      <c r="U237" s="212"/>
      <c r="V237" s="212"/>
      <c r="W237" s="211"/>
      <c r="X237" s="212"/>
      <c r="Y237" s="212"/>
      <c r="Z237" s="210"/>
      <c r="AA237" s="212"/>
      <c r="AB237" s="213"/>
      <c r="AC237" s="214"/>
      <c r="AD237" s="212"/>
      <c r="AE237" s="212"/>
      <c r="AF237" s="212"/>
      <c r="AG237" s="211"/>
      <c r="AH237" s="209"/>
      <c r="AI237" s="210"/>
      <c r="AJ237" s="212"/>
      <c r="AK237" s="212"/>
      <c r="AL237" s="212"/>
      <c r="AM237" s="209"/>
      <c r="AN237" s="210"/>
      <c r="AO237" s="212"/>
      <c r="AP237" s="376"/>
      <c r="AQ237" s="211"/>
      <c r="AR237" s="214"/>
      <c r="AS237" s="212"/>
      <c r="AT237" s="212"/>
      <c r="AU237" s="210"/>
      <c r="AV237" s="453"/>
      <c r="AW237" s="376"/>
      <c r="AX237" s="212"/>
      <c r="AY237" s="212"/>
      <c r="AZ237" s="212"/>
      <c r="BA237" s="213"/>
      <c r="BB237" s="43"/>
      <c r="BC237" s="182">
        <f t="shared" si="14"/>
        <v>0</v>
      </c>
      <c r="BD237" s="64">
        <f t="shared" si="15"/>
        <v>0</v>
      </c>
      <c r="BE237" s="66">
        <f t="shared" si="16"/>
        <v>0</v>
      </c>
      <c r="BF237" s="169">
        <f t="shared" si="17"/>
        <v>0</v>
      </c>
    </row>
    <row r="238" spans="1:61" ht="12" customHeight="1">
      <c r="A238" s="153"/>
      <c r="B238" s="36" t="str">
        <f>②国語!B238</f>
        <v>6-33</v>
      </c>
      <c r="C238" s="42">
        <v>0</v>
      </c>
      <c r="D238" s="380"/>
      <c r="E238" s="396"/>
      <c r="F238" s="396"/>
      <c r="G238" s="257"/>
      <c r="H238" s="396"/>
      <c r="I238" s="380"/>
      <c r="J238" s="396"/>
      <c r="K238" s="396"/>
      <c r="L238" s="396"/>
      <c r="M238" s="213"/>
      <c r="N238" s="214"/>
      <c r="O238" s="210"/>
      <c r="P238" s="212"/>
      <c r="Q238" s="212"/>
      <c r="R238" s="211"/>
      <c r="S238" s="210"/>
      <c r="T238" s="210"/>
      <c r="U238" s="212"/>
      <c r="V238" s="212"/>
      <c r="W238" s="211"/>
      <c r="X238" s="212"/>
      <c r="Y238" s="212"/>
      <c r="Z238" s="210"/>
      <c r="AA238" s="212"/>
      <c r="AB238" s="213"/>
      <c r="AC238" s="214"/>
      <c r="AD238" s="212"/>
      <c r="AE238" s="212"/>
      <c r="AF238" s="212"/>
      <c r="AG238" s="211"/>
      <c r="AH238" s="209"/>
      <c r="AI238" s="210"/>
      <c r="AJ238" s="212"/>
      <c r="AK238" s="212"/>
      <c r="AL238" s="212"/>
      <c r="AM238" s="209"/>
      <c r="AN238" s="210"/>
      <c r="AO238" s="212"/>
      <c r="AP238" s="376"/>
      <c r="AQ238" s="211"/>
      <c r="AR238" s="214"/>
      <c r="AS238" s="212"/>
      <c r="AT238" s="212"/>
      <c r="AU238" s="210"/>
      <c r="AV238" s="453"/>
      <c r="AW238" s="376"/>
      <c r="AX238" s="212"/>
      <c r="AY238" s="212"/>
      <c r="AZ238" s="212"/>
      <c r="BA238" s="213"/>
      <c r="BB238" s="43"/>
      <c r="BC238" s="182">
        <f t="shared" si="14"/>
        <v>0</v>
      </c>
      <c r="BD238" s="64">
        <f t="shared" si="15"/>
        <v>0</v>
      </c>
      <c r="BE238" s="66">
        <f t="shared" si="16"/>
        <v>0</v>
      </c>
      <c r="BF238" s="169">
        <f t="shared" si="17"/>
        <v>0</v>
      </c>
    </row>
    <row r="239" spans="1:61" ht="12" customHeight="1">
      <c r="A239" s="153"/>
      <c r="B239" s="36" t="str">
        <f>②国語!B239</f>
        <v>6-34</v>
      </c>
      <c r="C239" s="42">
        <v>1</v>
      </c>
      <c r="D239" s="380"/>
      <c r="E239" s="396"/>
      <c r="F239" s="396"/>
      <c r="G239" s="257"/>
      <c r="H239" s="396"/>
      <c r="I239" s="380"/>
      <c r="J239" s="396"/>
      <c r="K239" s="396"/>
      <c r="L239" s="396"/>
      <c r="M239" s="213"/>
      <c r="N239" s="214"/>
      <c r="O239" s="210"/>
      <c r="P239" s="212"/>
      <c r="Q239" s="212"/>
      <c r="R239" s="211"/>
      <c r="S239" s="210"/>
      <c r="T239" s="210"/>
      <c r="U239" s="212"/>
      <c r="V239" s="212"/>
      <c r="W239" s="211"/>
      <c r="X239" s="212"/>
      <c r="Y239" s="212"/>
      <c r="Z239" s="210"/>
      <c r="AA239" s="212"/>
      <c r="AB239" s="213"/>
      <c r="AC239" s="214"/>
      <c r="AD239" s="212"/>
      <c r="AE239" s="212"/>
      <c r="AF239" s="212"/>
      <c r="AG239" s="211"/>
      <c r="AH239" s="209"/>
      <c r="AI239" s="210"/>
      <c r="AJ239" s="212"/>
      <c r="AK239" s="212"/>
      <c r="AL239" s="212"/>
      <c r="AM239" s="209"/>
      <c r="AN239" s="210"/>
      <c r="AO239" s="212"/>
      <c r="AP239" s="376"/>
      <c r="AQ239" s="211"/>
      <c r="AR239" s="214"/>
      <c r="AS239" s="212"/>
      <c r="AT239" s="212"/>
      <c r="AU239" s="210"/>
      <c r="AV239" s="453"/>
      <c r="AW239" s="376"/>
      <c r="AX239" s="212"/>
      <c r="AY239" s="212"/>
      <c r="AZ239" s="212"/>
      <c r="BA239" s="213"/>
      <c r="BB239" s="43"/>
      <c r="BC239" s="182">
        <f t="shared" si="14"/>
        <v>0</v>
      </c>
      <c r="BD239" s="64">
        <f t="shared" si="15"/>
        <v>0</v>
      </c>
      <c r="BE239" s="66">
        <f t="shared" si="16"/>
        <v>0</v>
      </c>
      <c r="BF239" s="169">
        <f t="shared" si="17"/>
        <v>0</v>
      </c>
      <c r="BH239" s="35"/>
    </row>
    <row r="240" spans="1:61" ht="12" customHeight="1" thickBot="1">
      <c r="A240" s="154"/>
      <c r="B240" s="37" t="str">
        <f>②国語!B240</f>
        <v>6-35</v>
      </c>
      <c r="C240" s="49">
        <v>0</v>
      </c>
      <c r="D240" s="381"/>
      <c r="E240" s="397"/>
      <c r="F240" s="397"/>
      <c r="G240" s="258"/>
      <c r="H240" s="397"/>
      <c r="I240" s="381"/>
      <c r="J240" s="397"/>
      <c r="K240" s="397"/>
      <c r="L240" s="397"/>
      <c r="M240" s="219"/>
      <c r="N240" s="220"/>
      <c r="O240" s="216"/>
      <c r="P240" s="218"/>
      <c r="Q240" s="218"/>
      <c r="R240" s="217"/>
      <c r="S240" s="216"/>
      <c r="T240" s="216"/>
      <c r="U240" s="218"/>
      <c r="V240" s="218"/>
      <c r="W240" s="217"/>
      <c r="X240" s="218"/>
      <c r="Y240" s="218"/>
      <c r="Z240" s="216"/>
      <c r="AA240" s="218"/>
      <c r="AB240" s="219"/>
      <c r="AC240" s="220"/>
      <c r="AD240" s="218"/>
      <c r="AE240" s="218"/>
      <c r="AF240" s="218"/>
      <c r="AG240" s="217"/>
      <c r="AH240" s="215"/>
      <c r="AI240" s="216"/>
      <c r="AJ240" s="218"/>
      <c r="AK240" s="218"/>
      <c r="AL240" s="218"/>
      <c r="AM240" s="215"/>
      <c r="AN240" s="216"/>
      <c r="AO240" s="218"/>
      <c r="AP240" s="377"/>
      <c r="AQ240" s="217"/>
      <c r="AR240" s="220"/>
      <c r="AS240" s="218"/>
      <c r="AT240" s="218"/>
      <c r="AU240" s="216"/>
      <c r="AV240" s="454"/>
      <c r="AW240" s="377"/>
      <c r="AX240" s="218"/>
      <c r="AY240" s="218"/>
      <c r="AZ240" s="218"/>
      <c r="BA240" s="219"/>
      <c r="BB240" s="102"/>
      <c r="BC240" s="165">
        <f t="shared" si="14"/>
        <v>0</v>
      </c>
      <c r="BD240" s="68">
        <f t="shared" si="15"/>
        <v>0</v>
      </c>
      <c r="BE240" s="69">
        <f t="shared" si="16"/>
        <v>0</v>
      </c>
      <c r="BF240" s="155">
        <f t="shared" si="17"/>
        <v>0</v>
      </c>
      <c r="BH240" s="35"/>
    </row>
    <row r="241" spans="1:61" ht="12" customHeight="1">
      <c r="A241" s="156"/>
      <c r="B241" s="5" t="str">
        <f>②国語!B241</f>
        <v>6-36</v>
      </c>
      <c r="C241" s="30">
        <v>1</v>
      </c>
      <c r="D241" s="382"/>
      <c r="E241" s="398"/>
      <c r="F241" s="398"/>
      <c r="G241" s="259"/>
      <c r="H241" s="398"/>
      <c r="I241" s="382"/>
      <c r="J241" s="398"/>
      <c r="K241" s="398"/>
      <c r="L241" s="398"/>
      <c r="M241" s="225"/>
      <c r="N241" s="226"/>
      <c r="O241" s="222"/>
      <c r="P241" s="224"/>
      <c r="Q241" s="224"/>
      <c r="R241" s="223"/>
      <c r="S241" s="222"/>
      <c r="T241" s="222"/>
      <c r="U241" s="224"/>
      <c r="V241" s="224"/>
      <c r="W241" s="223"/>
      <c r="X241" s="224"/>
      <c r="Y241" s="224"/>
      <c r="Z241" s="222"/>
      <c r="AA241" s="224"/>
      <c r="AB241" s="225"/>
      <c r="AC241" s="226"/>
      <c r="AD241" s="224"/>
      <c r="AE241" s="224"/>
      <c r="AF241" s="224"/>
      <c r="AG241" s="223"/>
      <c r="AH241" s="221"/>
      <c r="AI241" s="222"/>
      <c r="AJ241" s="224"/>
      <c r="AK241" s="224"/>
      <c r="AL241" s="224"/>
      <c r="AM241" s="221"/>
      <c r="AN241" s="222"/>
      <c r="AO241" s="224"/>
      <c r="AP241" s="378"/>
      <c r="AQ241" s="223"/>
      <c r="AR241" s="226"/>
      <c r="AS241" s="224"/>
      <c r="AT241" s="224"/>
      <c r="AU241" s="222"/>
      <c r="AV241" s="455"/>
      <c r="AW241" s="378"/>
      <c r="AX241" s="224"/>
      <c r="AY241" s="224"/>
      <c r="AZ241" s="224"/>
      <c r="BA241" s="225"/>
      <c r="BB241" s="101"/>
      <c r="BC241" s="419">
        <f t="shared" si="14"/>
        <v>0</v>
      </c>
      <c r="BD241" s="420">
        <f t="shared" si="15"/>
        <v>0</v>
      </c>
      <c r="BE241" s="421">
        <f t="shared" si="16"/>
        <v>0</v>
      </c>
      <c r="BF241" s="422">
        <f t="shared" si="17"/>
        <v>0</v>
      </c>
      <c r="BH241" s="35"/>
    </row>
    <row r="242" spans="1:61" ht="12" customHeight="1">
      <c r="A242" s="153"/>
      <c r="B242" s="36" t="str">
        <f>②国語!B242</f>
        <v>6-37</v>
      </c>
      <c r="C242" s="42">
        <v>0</v>
      </c>
      <c r="D242" s="380"/>
      <c r="E242" s="396"/>
      <c r="F242" s="396"/>
      <c r="G242" s="257"/>
      <c r="H242" s="396"/>
      <c r="I242" s="380"/>
      <c r="J242" s="396"/>
      <c r="K242" s="396"/>
      <c r="L242" s="396"/>
      <c r="M242" s="213"/>
      <c r="N242" s="214"/>
      <c r="O242" s="210"/>
      <c r="P242" s="212"/>
      <c r="Q242" s="212"/>
      <c r="R242" s="211"/>
      <c r="S242" s="210"/>
      <c r="T242" s="210"/>
      <c r="U242" s="212"/>
      <c r="V242" s="212"/>
      <c r="W242" s="211"/>
      <c r="X242" s="212"/>
      <c r="Y242" s="212"/>
      <c r="Z242" s="210"/>
      <c r="AA242" s="212"/>
      <c r="AB242" s="213"/>
      <c r="AC242" s="214"/>
      <c r="AD242" s="212"/>
      <c r="AE242" s="212"/>
      <c r="AF242" s="212"/>
      <c r="AG242" s="211"/>
      <c r="AH242" s="209"/>
      <c r="AI242" s="210"/>
      <c r="AJ242" s="212"/>
      <c r="AK242" s="212"/>
      <c r="AL242" s="212"/>
      <c r="AM242" s="209"/>
      <c r="AN242" s="210"/>
      <c r="AO242" s="212"/>
      <c r="AP242" s="376"/>
      <c r="AQ242" s="211"/>
      <c r="AR242" s="214"/>
      <c r="AS242" s="212"/>
      <c r="AT242" s="212"/>
      <c r="AU242" s="210"/>
      <c r="AV242" s="453"/>
      <c r="AW242" s="376"/>
      <c r="AX242" s="212"/>
      <c r="AY242" s="212"/>
      <c r="AZ242" s="212"/>
      <c r="BA242" s="213"/>
      <c r="BB242" s="43"/>
      <c r="BC242" s="182">
        <f t="shared" si="14"/>
        <v>0</v>
      </c>
      <c r="BD242" s="64">
        <f t="shared" si="15"/>
        <v>0</v>
      </c>
      <c r="BE242" s="66">
        <f t="shared" si="16"/>
        <v>0</v>
      </c>
      <c r="BF242" s="169">
        <f t="shared" si="17"/>
        <v>0</v>
      </c>
    </row>
    <row r="243" spans="1:61" ht="12" customHeight="1">
      <c r="A243" s="153"/>
      <c r="B243" s="36" t="str">
        <f>②国語!B243</f>
        <v>6-38</v>
      </c>
      <c r="C243" s="42">
        <v>1</v>
      </c>
      <c r="D243" s="380"/>
      <c r="E243" s="396"/>
      <c r="F243" s="396"/>
      <c r="G243" s="257"/>
      <c r="H243" s="396"/>
      <c r="I243" s="380"/>
      <c r="J243" s="396"/>
      <c r="K243" s="396"/>
      <c r="L243" s="396"/>
      <c r="M243" s="213"/>
      <c r="N243" s="214"/>
      <c r="O243" s="210"/>
      <c r="P243" s="212"/>
      <c r="Q243" s="212"/>
      <c r="R243" s="211"/>
      <c r="S243" s="210"/>
      <c r="T243" s="210"/>
      <c r="U243" s="212"/>
      <c r="V243" s="212"/>
      <c r="W243" s="211"/>
      <c r="X243" s="212"/>
      <c r="Y243" s="212"/>
      <c r="Z243" s="210"/>
      <c r="AA243" s="212"/>
      <c r="AB243" s="213"/>
      <c r="AC243" s="214"/>
      <c r="AD243" s="212"/>
      <c r="AE243" s="212"/>
      <c r="AF243" s="212"/>
      <c r="AG243" s="211"/>
      <c r="AH243" s="209"/>
      <c r="AI243" s="210"/>
      <c r="AJ243" s="212"/>
      <c r="AK243" s="212"/>
      <c r="AL243" s="212"/>
      <c r="AM243" s="209"/>
      <c r="AN243" s="210"/>
      <c r="AO243" s="212"/>
      <c r="AP243" s="376"/>
      <c r="AQ243" s="211"/>
      <c r="AR243" s="214"/>
      <c r="AS243" s="212"/>
      <c r="AT243" s="212"/>
      <c r="AU243" s="210"/>
      <c r="AV243" s="453"/>
      <c r="AW243" s="376"/>
      <c r="AX243" s="212"/>
      <c r="AY243" s="212"/>
      <c r="AZ243" s="212"/>
      <c r="BA243" s="213"/>
      <c r="BB243" s="43"/>
      <c r="BC243" s="182">
        <f t="shared" si="14"/>
        <v>0</v>
      </c>
      <c r="BD243" s="64">
        <f t="shared" si="15"/>
        <v>0</v>
      </c>
      <c r="BE243" s="66">
        <f t="shared" si="16"/>
        <v>0</v>
      </c>
      <c r="BF243" s="169">
        <f t="shared" si="17"/>
        <v>0</v>
      </c>
    </row>
    <row r="244" spans="1:61" ht="12" customHeight="1">
      <c r="A244" s="153"/>
      <c r="B244" s="36" t="str">
        <f>②国語!B244</f>
        <v>6-39</v>
      </c>
      <c r="C244" s="42">
        <v>0</v>
      </c>
      <c r="D244" s="380"/>
      <c r="E244" s="396"/>
      <c r="F244" s="396"/>
      <c r="G244" s="257"/>
      <c r="H244" s="396"/>
      <c r="I244" s="380"/>
      <c r="J244" s="396"/>
      <c r="K244" s="396"/>
      <c r="L244" s="396"/>
      <c r="M244" s="213"/>
      <c r="N244" s="214"/>
      <c r="O244" s="210"/>
      <c r="P244" s="212"/>
      <c r="Q244" s="212"/>
      <c r="R244" s="211"/>
      <c r="S244" s="210"/>
      <c r="T244" s="210"/>
      <c r="U244" s="212"/>
      <c r="V244" s="212"/>
      <c r="W244" s="211"/>
      <c r="X244" s="212"/>
      <c r="Y244" s="212"/>
      <c r="Z244" s="210"/>
      <c r="AA244" s="212"/>
      <c r="AB244" s="213"/>
      <c r="AC244" s="214"/>
      <c r="AD244" s="212"/>
      <c r="AE244" s="212"/>
      <c r="AF244" s="212"/>
      <c r="AG244" s="211"/>
      <c r="AH244" s="209"/>
      <c r="AI244" s="210"/>
      <c r="AJ244" s="212"/>
      <c r="AK244" s="212"/>
      <c r="AL244" s="212"/>
      <c r="AM244" s="209"/>
      <c r="AN244" s="210"/>
      <c r="AO244" s="212"/>
      <c r="AP244" s="376"/>
      <c r="AQ244" s="211"/>
      <c r="AR244" s="214"/>
      <c r="AS244" s="212"/>
      <c r="AT244" s="212"/>
      <c r="AU244" s="210"/>
      <c r="AV244" s="453"/>
      <c r="AW244" s="376"/>
      <c r="AX244" s="212"/>
      <c r="AY244" s="212"/>
      <c r="AZ244" s="212"/>
      <c r="BA244" s="213"/>
      <c r="BB244" s="43"/>
      <c r="BC244" s="182">
        <f t="shared" si="14"/>
        <v>0</v>
      </c>
      <c r="BD244" s="64">
        <f t="shared" si="15"/>
        <v>0</v>
      </c>
      <c r="BE244" s="66">
        <f t="shared" si="16"/>
        <v>0</v>
      </c>
      <c r="BF244" s="169">
        <f t="shared" si="17"/>
        <v>0</v>
      </c>
    </row>
    <row r="245" spans="1:61" ht="12" customHeight="1" thickBot="1">
      <c r="A245" s="157"/>
      <c r="B245" s="6" t="str">
        <f>②国語!B245</f>
        <v>6-40</v>
      </c>
      <c r="C245" s="31">
        <v>1</v>
      </c>
      <c r="D245" s="383"/>
      <c r="E245" s="399"/>
      <c r="F245" s="399"/>
      <c r="G245" s="240"/>
      <c r="H245" s="399"/>
      <c r="I245" s="383"/>
      <c r="J245" s="399"/>
      <c r="K245" s="399"/>
      <c r="L245" s="399"/>
      <c r="M245" s="231"/>
      <c r="N245" s="232"/>
      <c r="O245" s="228"/>
      <c r="P245" s="230"/>
      <c r="Q245" s="230"/>
      <c r="R245" s="229"/>
      <c r="S245" s="228"/>
      <c r="T245" s="228"/>
      <c r="U245" s="230"/>
      <c r="V245" s="230"/>
      <c r="W245" s="229"/>
      <c r="X245" s="230"/>
      <c r="Y245" s="230"/>
      <c r="Z245" s="228"/>
      <c r="AA245" s="230"/>
      <c r="AB245" s="231"/>
      <c r="AC245" s="232"/>
      <c r="AD245" s="230"/>
      <c r="AE245" s="230"/>
      <c r="AF245" s="230"/>
      <c r="AG245" s="229"/>
      <c r="AH245" s="227"/>
      <c r="AI245" s="228"/>
      <c r="AJ245" s="230"/>
      <c r="AK245" s="230"/>
      <c r="AL245" s="230"/>
      <c r="AM245" s="227"/>
      <c r="AN245" s="228"/>
      <c r="AO245" s="230"/>
      <c r="AP245" s="313"/>
      <c r="AQ245" s="229"/>
      <c r="AR245" s="232"/>
      <c r="AS245" s="230"/>
      <c r="AT245" s="230"/>
      <c r="AU245" s="228"/>
      <c r="AV245" s="456"/>
      <c r="AW245" s="313"/>
      <c r="AX245" s="230"/>
      <c r="AY245" s="230"/>
      <c r="AZ245" s="230"/>
      <c r="BA245" s="231"/>
      <c r="BB245" s="32"/>
      <c r="BC245" s="166">
        <f t="shared" si="14"/>
        <v>0</v>
      </c>
      <c r="BD245" s="65">
        <f t="shared" si="15"/>
        <v>0</v>
      </c>
      <c r="BE245" s="67">
        <f t="shared" si="16"/>
        <v>0</v>
      </c>
      <c r="BF245" s="158">
        <f t="shared" si="17"/>
        <v>0</v>
      </c>
    </row>
    <row r="246" spans="1:61" ht="12" customHeight="1">
      <c r="A246" s="151"/>
      <c r="B246" s="89" t="str">
        <f>②国語!B246</f>
        <v>7-01</v>
      </c>
      <c r="C246" s="120">
        <v>0</v>
      </c>
      <c r="D246" s="379"/>
      <c r="E246" s="395"/>
      <c r="F246" s="395"/>
      <c r="G246" s="256"/>
      <c r="H246" s="395"/>
      <c r="I246" s="379"/>
      <c r="J246" s="395"/>
      <c r="K246" s="395"/>
      <c r="L246" s="395"/>
      <c r="M246" s="206"/>
      <c r="N246" s="207"/>
      <c r="O246" s="203"/>
      <c r="P246" s="205"/>
      <c r="Q246" s="205"/>
      <c r="R246" s="204"/>
      <c r="S246" s="203"/>
      <c r="T246" s="203"/>
      <c r="U246" s="205"/>
      <c r="V246" s="205"/>
      <c r="W246" s="204"/>
      <c r="X246" s="205"/>
      <c r="Y246" s="205"/>
      <c r="Z246" s="203"/>
      <c r="AA246" s="205"/>
      <c r="AB246" s="206"/>
      <c r="AC246" s="207"/>
      <c r="AD246" s="205"/>
      <c r="AE246" s="205"/>
      <c r="AF246" s="205"/>
      <c r="AG246" s="204"/>
      <c r="AH246" s="202"/>
      <c r="AI246" s="203"/>
      <c r="AJ246" s="205"/>
      <c r="AK246" s="205"/>
      <c r="AL246" s="205"/>
      <c r="AM246" s="202"/>
      <c r="AN246" s="203"/>
      <c r="AO246" s="205"/>
      <c r="AP246" s="375"/>
      <c r="AQ246" s="204"/>
      <c r="AR246" s="207"/>
      <c r="AS246" s="205"/>
      <c r="AT246" s="205"/>
      <c r="AU246" s="203"/>
      <c r="AV246" s="452"/>
      <c r="AW246" s="375"/>
      <c r="AX246" s="205"/>
      <c r="AY246" s="205"/>
      <c r="AZ246" s="205"/>
      <c r="BA246" s="206"/>
      <c r="BB246" s="101"/>
      <c r="BC246" s="167">
        <f t="shared" si="14"/>
        <v>0</v>
      </c>
      <c r="BD246" s="161">
        <f t="shared" si="15"/>
        <v>0</v>
      </c>
      <c r="BE246" s="162">
        <f t="shared" si="16"/>
        <v>0</v>
      </c>
      <c r="BF246" s="163">
        <f t="shared" si="17"/>
        <v>0</v>
      </c>
      <c r="BH246" s="24"/>
      <c r="BI246" s="24"/>
    </row>
    <row r="247" spans="1:61" ht="12" customHeight="1">
      <c r="A247" s="153"/>
      <c r="B247" s="36" t="str">
        <f>②国語!B247</f>
        <v>7-02</v>
      </c>
      <c r="C247" s="42">
        <v>1</v>
      </c>
      <c r="D247" s="380"/>
      <c r="E247" s="396"/>
      <c r="F247" s="396"/>
      <c r="G247" s="257"/>
      <c r="H247" s="396"/>
      <c r="I247" s="380"/>
      <c r="J247" s="396"/>
      <c r="K247" s="396"/>
      <c r="L247" s="396"/>
      <c r="M247" s="213"/>
      <c r="N247" s="214"/>
      <c r="O247" s="210"/>
      <c r="P247" s="212"/>
      <c r="Q247" s="212"/>
      <c r="R247" s="211"/>
      <c r="S247" s="210"/>
      <c r="T247" s="210"/>
      <c r="U247" s="212"/>
      <c r="V247" s="212"/>
      <c r="W247" s="211"/>
      <c r="X247" s="212"/>
      <c r="Y247" s="212"/>
      <c r="Z247" s="210"/>
      <c r="AA247" s="212"/>
      <c r="AB247" s="213"/>
      <c r="AC247" s="214"/>
      <c r="AD247" s="212"/>
      <c r="AE247" s="212"/>
      <c r="AF247" s="212"/>
      <c r="AG247" s="211"/>
      <c r="AH247" s="209"/>
      <c r="AI247" s="210"/>
      <c r="AJ247" s="212"/>
      <c r="AK247" s="212"/>
      <c r="AL247" s="212"/>
      <c r="AM247" s="209"/>
      <c r="AN247" s="210"/>
      <c r="AO247" s="212"/>
      <c r="AP247" s="376"/>
      <c r="AQ247" s="211"/>
      <c r="AR247" s="214"/>
      <c r="AS247" s="212"/>
      <c r="AT247" s="212"/>
      <c r="AU247" s="210"/>
      <c r="AV247" s="453"/>
      <c r="AW247" s="376"/>
      <c r="AX247" s="212"/>
      <c r="AY247" s="212"/>
      <c r="AZ247" s="212"/>
      <c r="BA247" s="213"/>
      <c r="BB247" s="43"/>
      <c r="BC247" s="182">
        <f t="shared" si="14"/>
        <v>0</v>
      </c>
      <c r="BD247" s="64">
        <f t="shared" si="15"/>
        <v>0</v>
      </c>
      <c r="BE247" s="66">
        <f t="shared" si="16"/>
        <v>0</v>
      </c>
      <c r="BF247" s="169">
        <f t="shared" si="17"/>
        <v>0</v>
      </c>
      <c r="BH247" s="24"/>
      <c r="BI247" s="24"/>
    </row>
    <row r="248" spans="1:61" ht="12" customHeight="1">
      <c r="A248" s="153"/>
      <c r="B248" s="36" t="str">
        <f>②国語!B248</f>
        <v>7-03</v>
      </c>
      <c r="C248" s="42">
        <v>0</v>
      </c>
      <c r="D248" s="380"/>
      <c r="E248" s="396"/>
      <c r="F248" s="396"/>
      <c r="G248" s="257"/>
      <c r="H248" s="396"/>
      <c r="I248" s="380"/>
      <c r="J248" s="396"/>
      <c r="K248" s="396"/>
      <c r="L248" s="396"/>
      <c r="M248" s="213"/>
      <c r="N248" s="214"/>
      <c r="O248" s="210"/>
      <c r="P248" s="212"/>
      <c r="Q248" s="212"/>
      <c r="R248" s="211"/>
      <c r="S248" s="210"/>
      <c r="T248" s="210"/>
      <c r="U248" s="212"/>
      <c r="V248" s="212"/>
      <c r="W248" s="211"/>
      <c r="X248" s="212"/>
      <c r="Y248" s="212"/>
      <c r="Z248" s="210"/>
      <c r="AA248" s="212"/>
      <c r="AB248" s="213"/>
      <c r="AC248" s="214"/>
      <c r="AD248" s="212"/>
      <c r="AE248" s="212"/>
      <c r="AF248" s="212"/>
      <c r="AG248" s="211"/>
      <c r="AH248" s="209"/>
      <c r="AI248" s="210"/>
      <c r="AJ248" s="212"/>
      <c r="AK248" s="212"/>
      <c r="AL248" s="212"/>
      <c r="AM248" s="209"/>
      <c r="AN248" s="210"/>
      <c r="AO248" s="212"/>
      <c r="AP248" s="376"/>
      <c r="AQ248" s="211"/>
      <c r="AR248" s="214"/>
      <c r="AS248" s="212"/>
      <c r="AT248" s="212"/>
      <c r="AU248" s="210"/>
      <c r="AV248" s="453"/>
      <c r="AW248" s="376"/>
      <c r="AX248" s="212"/>
      <c r="AY248" s="212"/>
      <c r="AZ248" s="212"/>
      <c r="BA248" s="213"/>
      <c r="BB248" s="43"/>
      <c r="BC248" s="182">
        <f t="shared" si="14"/>
        <v>0</v>
      </c>
      <c r="BD248" s="64">
        <f t="shared" si="15"/>
        <v>0</v>
      </c>
      <c r="BE248" s="66">
        <f t="shared" si="16"/>
        <v>0</v>
      </c>
      <c r="BF248" s="169">
        <f t="shared" si="17"/>
        <v>0</v>
      </c>
      <c r="BH248" s="24"/>
      <c r="BI248" s="24"/>
    </row>
    <row r="249" spans="1:61" ht="12" customHeight="1">
      <c r="A249" s="153"/>
      <c r="B249" s="36" t="str">
        <f>②国語!B249</f>
        <v>7-04</v>
      </c>
      <c r="C249" s="42">
        <v>1</v>
      </c>
      <c r="D249" s="380"/>
      <c r="E249" s="396"/>
      <c r="F249" s="396"/>
      <c r="G249" s="257"/>
      <c r="H249" s="396"/>
      <c r="I249" s="380"/>
      <c r="J249" s="396"/>
      <c r="K249" s="396"/>
      <c r="L249" s="396"/>
      <c r="M249" s="213"/>
      <c r="N249" s="214"/>
      <c r="O249" s="210"/>
      <c r="P249" s="212"/>
      <c r="Q249" s="212"/>
      <c r="R249" s="211"/>
      <c r="S249" s="210"/>
      <c r="T249" s="210"/>
      <c r="U249" s="212"/>
      <c r="V249" s="212"/>
      <c r="W249" s="211"/>
      <c r="X249" s="212"/>
      <c r="Y249" s="212"/>
      <c r="Z249" s="210"/>
      <c r="AA249" s="212"/>
      <c r="AB249" s="213"/>
      <c r="AC249" s="214"/>
      <c r="AD249" s="212"/>
      <c r="AE249" s="212"/>
      <c r="AF249" s="212"/>
      <c r="AG249" s="211"/>
      <c r="AH249" s="209"/>
      <c r="AI249" s="210"/>
      <c r="AJ249" s="212"/>
      <c r="AK249" s="212"/>
      <c r="AL249" s="212"/>
      <c r="AM249" s="209"/>
      <c r="AN249" s="210"/>
      <c r="AO249" s="212"/>
      <c r="AP249" s="376"/>
      <c r="AQ249" s="211"/>
      <c r="AR249" s="214"/>
      <c r="AS249" s="212"/>
      <c r="AT249" s="212"/>
      <c r="AU249" s="210"/>
      <c r="AV249" s="453"/>
      <c r="AW249" s="376"/>
      <c r="AX249" s="212"/>
      <c r="AY249" s="212"/>
      <c r="AZ249" s="212"/>
      <c r="BA249" s="213"/>
      <c r="BB249" s="43"/>
      <c r="BC249" s="182">
        <f t="shared" si="14"/>
        <v>0</v>
      </c>
      <c r="BD249" s="64">
        <f t="shared" si="15"/>
        <v>0</v>
      </c>
      <c r="BE249" s="66">
        <f t="shared" si="16"/>
        <v>0</v>
      </c>
      <c r="BF249" s="169">
        <f t="shared" si="17"/>
        <v>0</v>
      </c>
      <c r="BH249" s="24"/>
      <c r="BI249" s="24"/>
    </row>
    <row r="250" spans="1:61" ht="12" customHeight="1" thickBot="1">
      <c r="A250" s="154"/>
      <c r="B250" s="37" t="str">
        <f>②国語!B250</f>
        <v>7-05</v>
      </c>
      <c r="C250" s="49">
        <v>0</v>
      </c>
      <c r="D250" s="381"/>
      <c r="E250" s="397"/>
      <c r="F250" s="397"/>
      <c r="G250" s="258"/>
      <c r="H250" s="397"/>
      <c r="I250" s="381"/>
      <c r="J250" s="397"/>
      <c r="K250" s="397"/>
      <c r="L250" s="397"/>
      <c r="M250" s="219"/>
      <c r="N250" s="220"/>
      <c r="O250" s="216"/>
      <c r="P250" s="218"/>
      <c r="Q250" s="218"/>
      <c r="R250" s="217"/>
      <c r="S250" s="216"/>
      <c r="T250" s="216"/>
      <c r="U250" s="218"/>
      <c r="V250" s="218"/>
      <c r="W250" s="217"/>
      <c r="X250" s="218"/>
      <c r="Y250" s="218"/>
      <c r="Z250" s="216"/>
      <c r="AA250" s="218"/>
      <c r="AB250" s="219"/>
      <c r="AC250" s="220"/>
      <c r="AD250" s="218"/>
      <c r="AE250" s="218"/>
      <c r="AF250" s="218"/>
      <c r="AG250" s="217"/>
      <c r="AH250" s="215"/>
      <c r="AI250" s="216"/>
      <c r="AJ250" s="218"/>
      <c r="AK250" s="218"/>
      <c r="AL250" s="218"/>
      <c r="AM250" s="215"/>
      <c r="AN250" s="216"/>
      <c r="AO250" s="218"/>
      <c r="AP250" s="377"/>
      <c r="AQ250" s="217"/>
      <c r="AR250" s="220"/>
      <c r="AS250" s="218"/>
      <c r="AT250" s="218"/>
      <c r="AU250" s="216"/>
      <c r="AV250" s="454"/>
      <c r="AW250" s="377"/>
      <c r="AX250" s="218"/>
      <c r="AY250" s="218"/>
      <c r="AZ250" s="218"/>
      <c r="BA250" s="219"/>
      <c r="BB250" s="102"/>
      <c r="BC250" s="165">
        <f t="shared" si="14"/>
        <v>0</v>
      </c>
      <c r="BD250" s="68">
        <f t="shared" si="15"/>
        <v>0</v>
      </c>
      <c r="BE250" s="69">
        <f t="shared" si="16"/>
        <v>0</v>
      </c>
      <c r="BF250" s="155">
        <f t="shared" si="17"/>
        <v>0</v>
      </c>
      <c r="BH250" s="24"/>
      <c r="BI250" s="24"/>
    </row>
    <row r="251" spans="1:61" ht="12" customHeight="1">
      <c r="A251" s="156"/>
      <c r="B251" s="5" t="str">
        <f>②国語!B251</f>
        <v>7-06</v>
      </c>
      <c r="C251" s="30">
        <v>1</v>
      </c>
      <c r="D251" s="382"/>
      <c r="E251" s="398"/>
      <c r="F251" s="398"/>
      <c r="G251" s="259"/>
      <c r="H251" s="398"/>
      <c r="I251" s="382"/>
      <c r="J251" s="398"/>
      <c r="K251" s="398"/>
      <c r="L251" s="398"/>
      <c r="M251" s="225"/>
      <c r="N251" s="226"/>
      <c r="O251" s="222"/>
      <c r="P251" s="224"/>
      <c r="Q251" s="224"/>
      <c r="R251" s="223"/>
      <c r="S251" s="222"/>
      <c r="T251" s="222"/>
      <c r="U251" s="224"/>
      <c r="V251" s="224"/>
      <c r="W251" s="223"/>
      <c r="X251" s="224"/>
      <c r="Y251" s="224"/>
      <c r="Z251" s="222"/>
      <c r="AA251" s="224"/>
      <c r="AB251" s="225"/>
      <c r="AC251" s="226"/>
      <c r="AD251" s="224"/>
      <c r="AE251" s="224"/>
      <c r="AF251" s="224"/>
      <c r="AG251" s="223"/>
      <c r="AH251" s="221"/>
      <c r="AI251" s="222"/>
      <c r="AJ251" s="224"/>
      <c r="AK251" s="224"/>
      <c r="AL251" s="224"/>
      <c r="AM251" s="221"/>
      <c r="AN251" s="222"/>
      <c r="AO251" s="224"/>
      <c r="AP251" s="378"/>
      <c r="AQ251" s="223"/>
      <c r="AR251" s="226"/>
      <c r="AS251" s="224"/>
      <c r="AT251" s="224"/>
      <c r="AU251" s="222"/>
      <c r="AV251" s="455"/>
      <c r="AW251" s="378"/>
      <c r="AX251" s="224"/>
      <c r="AY251" s="224"/>
      <c r="AZ251" s="224"/>
      <c r="BA251" s="225"/>
      <c r="BB251" s="101"/>
      <c r="BC251" s="419">
        <f t="shared" si="14"/>
        <v>0</v>
      </c>
      <c r="BD251" s="420">
        <f t="shared" si="15"/>
        <v>0</v>
      </c>
      <c r="BE251" s="421">
        <f t="shared" si="16"/>
        <v>0</v>
      </c>
      <c r="BF251" s="422">
        <f t="shared" si="17"/>
        <v>0</v>
      </c>
      <c r="BH251" s="24"/>
      <c r="BI251" s="24"/>
    </row>
    <row r="252" spans="1:61" ht="12" customHeight="1">
      <c r="A252" s="153"/>
      <c r="B252" s="36" t="str">
        <f>②国語!B252</f>
        <v>7-07</v>
      </c>
      <c r="C252" s="42">
        <v>0</v>
      </c>
      <c r="D252" s="380"/>
      <c r="E252" s="396"/>
      <c r="F252" s="396"/>
      <c r="G252" s="257"/>
      <c r="H252" s="396"/>
      <c r="I252" s="380"/>
      <c r="J252" s="396"/>
      <c r="K252" s="396"/>
      <c r="L252" s="396"/>
      <c r="M252" s="213"/>
      <c r="N252" s="214"/>
      <c r="O252" s="210"/>
      <c r="P252" s="212"/>
      <c r="Q252" s="212"/>
      <c r="R252" s="211"/>
      <c r="S252" s="210"/>
      <c r="T252" s="210"/>
      <c r="U252" s="212"/>
      <c r="V252" s="212"/>
      <c r="W252" s="211"/>
      <c r="X252" s="212"/>
      <c r="Y252" s="212"/>
      <c r="Z252" s="210"/>
      <c r="AA252" s="212"/>
      <c r="AB252" s="213"/>
      <c r="AC252" s="214"/>
      <c r="AD252" s="212"/>
      <c r="AE252" s="212"/>
      <c r="AF252" s="212"/>
      <c r="AG252" s="211"/>
      <c r="AH252" s="209"/>
      <c r="AI252" s="210"/>
      <c r="AJ252" s="212"/>
      <c r="AK252" s="212"/>
      <c r="AL252" s="212"/>
      <c r="AM252" s="209"/>
      <c r="AN252" s="210"/>
      <c r="AO252" s="212"/>
      <c r="AP252" s="376"/>
      <c r="AQ252" s="211"/>
      <c r="AR252" s="214"/>
      <c r="AS252" s="212"/>
      <c r="AT252" s="212"/>
      <c r="AU252" s="210"/>
      <c r="AV252" s="453"/>
      <c r="AW252" s="376"/>
      <c r="AX252" s="212"/>
      <c r="AY252" s="212"/>
      <c r="AZ252" s="212"/>
      <c r="BA252" s="213"/>
      <c r="BB252" s="43"/>
      <c r="BC252" s="182">
        <f t="shared" si="14"/>
        <v>0</v>
      </c>
      <c r="BD252" s="64">
        <f t="shared" si="15"/>
        <v>0</v>
      </c>
      <c r="BE252" s="66">
        <f t="shared" si="16"/>
        <v>0</v>
      </c>
      <c r="BF252" s="169">
        <f t="shared" si="17"/>
        <v>0</v>
      </c>
      <c r="BH252" s="24"/>
      <c r="BI252" s="24"/>
    </row>
    <row r="253" spans="1:61" ht="12" customHeight="1">
      <c r="A253" s="153"/>
      <c r="B253" s="36" t="str">
        <f>②国語!B253</f>
        <v>7-08</v>
      </c>
      <c r="C253" s="42">
        <v>1</v>
      </c>
      <c r="D253" s="380"/>
      <c r="E253" s="396"/>
      <c r="F253" s="396"/>
      <c r="G253" s="257"/>
      <c r="H253" s="396"/>
      <c r="I253" s="380"/>
      <c r="J253" s="396"/>
      <c r="K253" s="396"/>
      <c r="L253" s="396"/>
      <c r="M253" s="213"/>
      <c r="N253" s="214"/>
      <c r="O253" s="210"/>
      <c r="P253" s="212"/>
      <c r="Q253" s="212"/>
      <c r="R253" s="211"/>
      <c r="S253" s="210"/>
      <c r="T253" s="210"/>
      <c r="U253" s="212"/>
      <c r="V253" s="212"/>
      <c r="W253" s="211"/>
      <c r="X253" s="212"/>
      <c r="Y253" s="212"/>
      <c r="Z253" s="210"/>
      <c r="AA253" s="212"/>
      <c r="AB253" s="213"/>
      <c r="AC253" s="214"/>
      <c r="AD253" s="212"/>
      <c r="AE253" s="212"/>
      <c r="AF253" s="212"/>
      <c r="AG253" s="211"/>
      <c r="AH253" s="209"/>
      <c r="AI253" s="210"/>
      <c r="AJ253" s="212"/>
      <c r="AK253" s="212"/>
      <c r="AL253" s="212"/>
      <c r="AM253" s="209"/>
      <c r="AN253" s="210"/>
      <c r="AO253" s="212"/>
      <c r="AP253" s="376"/>
      <c r="AQ253" s="211"/>
      <c r="AR253" s="214"/>
      <c r="AS253" s="212"/>
      <c r="AT253" s="212"/>
      <c r="AU253" s="210"/>
      <c r="AV253" s="453"/>
      <c r="AW253" s="376"/>
      <c r="AX253" s="212"/>
      <c r="AY253" s="212"/>
      <c r="AZ253" s="212"/>
      <c r="BA253" s="213"/>
      <c r="BB253" s="43"/>
      <c r="BC253" s="182">
        <f t="shared" si="14"/>
        <v>0</v>
      </c>
      <c r="BD253" s="64">
        <f t="shared" si="15"/>
        <v>0</v>
      </c>
      <c r="BE253" s="66">
        <f t="shared" si="16"/>
        <v>0</v>
      </c>
      <c r="BF253" s="169">
        <f t="shared" si="17"/>
        <v>0</v>
      </c>
      <c r="BH253" s="24"/>
      <c r="BI253" s="24"/>
    </row>
    <row r="254" spans="1:61" ht="12" customHeight="1">
      <c r="A254" s="153"/>
      <c r="B254" s="36" t="str">
        <f>②国語!B254</f>
        <v>7-09</v>
      </c>
      <c r="C254" s="42">
        <v>0</v>
      </c>
      <c r="D254" s="380"/>
      <c r="E254" s="396"/>
      <c r="F254" s="396"/>
      <c r="G254" s="257"/>
      <c r="H254" s="396"/>
      <c r="I254" s="380"/>
      <c r="J254" s="396"/>
      <c r="K254" s="396"/>
      <c r="L254" s="396"/>
      <c r="M254" s="213"/>
      <c r="N254" s="214"/>
      <c r="O254" s="210"/>
      <c r="P254" s="212"/>
      <c r="Q254" s="212"/>
      <c r="R254" s="211"/>
      <c r="S254" s="210"/>
      <c r="T254" s="210"/>
      <c r="U254" s="212"/>
      <c r="V254" s="212"/>
      <c r="W254" s="211"/>
      <c r="X254" s="212"/>
      <c r="Y254" s="212"/>
      <c r="Z254" s="210"/>
      <c r="AA254" s="212"/>
      <c r="AB254" s="213"/>
      <c r="AC254" s="214"/>
      <c r="AD254" s="212"/>
      <c r="AE254" s="212"/>
      <c r="AF254" s="212"/>
      <c r="AG254" s="211"/>
      <c r="AH254" s="209"/>
      <c r="AI254" s="210"/>
      <c r="AJ254" s="212"/>
      <c r="AK254" s="212"/>
      <c r="AL254" s="212"/>
      <c r="AM254" s="209"/>
      <c r="AN254" s="210"/>
      <c r="AO254" s="212"/>
      <c r="AP254" s="376"/>
      <c r="AQ254" s="211"/>
      <c r="AR254" s="214"/>
      <c r="AS254" s="212"/>
      <c r="AT254" s="212"/>
      <c r="AU254" s="210"/>
      <c r="AV254" s="453"/>
      <c r="AW254" s="376"/>
      <c r="AX254" s="212"/>
      <c r="AY254" s="212"/>
      <c r="AZ254" s="212"/>
      <c r="BA254" s="213"/>
      <c r="BB254" s="43"/>
      <c r="BC254" s="182">
        <f t="shared" si="14"/>
        <v>0</v>
      </c>
      <c r="BD254" s="64">
        <f t="shared" si="15"/>
        <v>0</v>
      </c>
      <c r="BE254" s="66">
        <f t="shared" si="16"/>
        <v>0</v>
      </c>
      <c r="BF254" s="169">
        <f t="shared" si="17"/>
        <v>0</v>
      </c>
      <c r="BH254" s="24"/>
      <c r="BI254" s="24"/>
    </row>
    <row r="255" spans="1:61" ht="12" customHeight="1" thickBot="1">
      <c r="A255" s="157"/>
      <c r="B255" s="6" t="str">
        <f>②国語!B255</f>
        <v>7-10</v>
      </c>
      <c r="C255" s="31">
        <v>1</v>
      </c>
      <c r="D255" s="383"/>
      <c r="E255" s="399"/>
      <c r="F255" s="399"/>
      <c r="G255" s="240"/>
      <c r="H255" s="399"/>
      <c r="I255" s="383"/>
      <c r="J255" s="399"/>
      <c r="K255" s="399"/>
      <c r="L255" s="399"/>
      <c r="M255" s="231"/>
      <c r="N255" s="232"/>
      <c r="O255" s="228"/>
      <c r="P255" s="230"/>
      <c r="Q255" s="230"/>
      <c r="R255" s="229"/>
      <c r="S255" s="228"/>
      <c r="T255" s="228"/>
      <c r="U255" s="230"/>
      <c r="V255" s="230"/>
      <c r="W255" s="229"/>
      <c r="X255" s="230"/>
      <c r="Y255" s="230"/>
      <c r="Z255" s="228"/>
      <c r="AA255" s="230"/>
      <c r="AB255" s="231"/>
      <c r="AC255" s="232"/>
      <c r="AD255" s="230"/>
      <c r="AE255" s="230"/>
      <c r="AF255" s="230"/>
      <c r="AG255" s="229"/>
      <c r="AH255" s="227"/>
      <c r="AI255" s="228"/>
      <c r="AJ255" s="230"/>
      <c r="AK255" s="230"/>
      <c r="AL255" s="230"/>
      <c r="AM255" s="227"/>
      <c r="AN255" s="228"/>
      <c r="AO255" s="230"/>
      <c r="AP255" s="313"/>
      <c r="AQ255" s="229"/>
      <c r="AR255" s="232"/>
      <c r="AS255" s="230"/>
      <c r="AT255" s="230"/>
      <c r="AU255" s="228"/>
      <c r="AV255" s="456"/>
      <c r="AW255" s="313"/>
      <c r="AX255" s="230"/>
      <c r="AY255" s="230"/>
      <c r="AZ255" s="230"/>
      <c r="BA255" s="231"/>
      <c r="BB255" s="32"/>
      <c r="BC255" s="166">
        <f t="shared" si="14"/>
        <v>0</v>
      </c>
      <c r="BD255" s="65">
        <f t="shared" si="15"/>
        <v>0</v>
      </c>
      <c r="BE255" s="67">
        <f t="shared" si="16"/>
        <v>0</v>
      </c>
      <c r="BF255" s="158">
        <f t="shared" si="17"/>
        <v>0</v>
      </c>
      <c r="BH255" s="24"/>
      <c r="BI255" s="24"/>
    </row>
    <row r="256" spans="1:61" ht="12" customHeight="1">
      <c r="A256" s="159"/>
      <c r="B256" s="4" t="str">
        <f>②国語!B256</f>
        <v>7-11</v>
      </c>
      <c r="C256" s="28">
        <v>0</v>
      </c>
      <c r="D256" s="379"/>
      <c r="E256" s="395"/>
      <c r="F256" s="395"/>
      <c r="G256" s="256"/>
      <c r="H256" s="395"/>
      <c r="I256" s="379"/>
      <c r="J256" s="395"/>
      <c r="K256" s="395"/>
      <c r="L256" s="395"/>
      <c r="M256" s="206"/>
      <c r="N256" s="207"/>
      <c r="O256" s="203"/>
      <c r="P256" s="205"/>
      <c r="Q256" s="205"/>
      <c r="R256" s="204"/>
      <c r="S256" s="203"/>
      <c r="T256" s="203"/>
      <c r="U256" s="205"/>
      <c r="V256" s="205"/>
      <c r="W256" s="204"/>
      <c r="X256" s="205"/>
      <c r="Y256" s="205"/>
      <c r="Z256" s="203"/>
      <c r="AA256" s="205"/>
      <c r="AB256" s="206"/>
      <c r="AC256" s="207"/>
      <c r="AD256" s="205"/>
      <c r="AE256" s="205"/>
      <c r="AF256" s="205"/>
      <c r="AG256" s="204"/>
      <c r="AH256" s="202"/>
      <c r="AI256" s="203"/>
      <c r="AJ256" s="205"/>
      <c r="AK256" s="205"/>
      <c r="AL256" s="205"/>
      <c r="AM256" s="202"/>
      <c r="AN256" s="203"/>
      <c r="AO256" s="205"/>
      <c r="AP256" s="375"/>
      <c r="AQ256" s="204"/>
      <c r="AR256" s="207"/>
      <c r="AS256" s="205"/>
      <c r="AT256" s="205"/>
      <c r="AU256" s="203"/>
      <c r="AV256" s="452"/>
      <c r="AW256" s="375"/>
      <c r="AX256" s="205"/>
      <c r="AY256" s="205"/>
      <c r="AZ256" s="205"/>
      <c r="BA256" s="206"/>
      <c r="BB256" s="29"/>
      <c r="BC256" s="167">
        <f t="shared" si="14"/>
        <v>0</v>
      </c>
      <c r="BD256" s="161">
        <f t="shared" si="15"/>
        <v>0</v>
      </c>
      <c r="BE256" s="162">
        <f t="shared" si="16"/>
        <v>0</v>
      </c>
      <c r="BF256" s="163">
        <f t="shared" si="17"/>
        <v>0</v>
      </c>
      <c r="BH256" s="24"/>
      <c r="BI256" s="24"/>
    </row>
    <row r="257" spans="1:61" ht="12" customHeight="1">
      <c r="A257" s="153"/>
      <c r="B257" s="36" t="str">
        <f>②国語!B257</f>
        <v>7-12</v>
      </c>
      <c r="C257" s="42">
        <v>1</v>
      </c>
      <c r="D257" s="380"/>
      <c r="E257" s="396"/>
      <c r="F257" s="396"/>
      <c r="G257" s="257"/>
      <c r="H257" s="396"/>
      <c r="I257" s="380"/>
      <c r="J257" s="396"/>
      <c r="K257" s="396"/>
      <c r="L257" s="396"/>
      <c r="M257" s="213"/>
      <c r="N257" s="214"/>
      <c r="O257" s="210"/>
      <c r="P257" s="212"/>
      <c r="Q257" s="212"/>
      <c r="R257" s="211"/>
      <c r="S257" s="210"/>
      <c r="T257" s="210"/>
      <c r="U257" s="212"/>
      <c r="V257" s="212"/>
      <c r="W257" s="211"/>
      <c r="X257" s="212"/>
      <c r="Y257" s="212"/>
      <c r="Z257" s="210"/>
      <c r="AA257" s="212"/>
      <c r="AB257" s="213"/>
      <c r="AC257" s="214"/>
      <c r="AD257" s="212"/>
      <c r="AE257" s="212"/>
      <c r="AF257" s="212"/>
      <c r="AG257" s="211"/>
      <c r="AH257" s="209"/>
      <c r="AI257" s="210"/>
      <c r="AJ257" s="212"/>
      <c r="AK257" s="212"/>
      <c r="AL257" s="212"/>
      <c r="AM257" s="209"/>
      <c r="AN257" s="210"/>
      <c r="AO257" s="212"/>
      <c r="AP257" s="376"/>
      <c r="AQ257" s="211"/>
      <c r="AR257" s="214"/>
      <c r="AS257" s="212"/>
      <c r="AT257" s="212"/>
      <c r="AU257" s="210"/>
      <c r="AV257" s="453"/>
      <c r="AW257" s="376"/>
      <c r="AX257" s="212"/>
      <c r="AY257" s="212"/>
      <c r="AZ257" s="212"/>
      <c r="BA257" s="213"/>
      <c r="BB257" s="43"/>
      <c r="BC257" s="182">
        <f t="shared" si="14"/>
        <v>0</v>
      </c>
      <c r="BD257" s="64">
        <f t="shared" si="15"/>
        <v>0</v>
      </c>
      <c r="BE257" s="66">
        <f t="shared" si="16"/>
        <v>0</v>
      </c>
      <c r="BF257" s="169">
        <f t="shared" si="17"/>
        <v>0</v>
      </c>
      <c r="BH257" s="24"/>
      <c r="BI257" s="24"/>
    </row>
    <row r="258" spans="1:61" ht="12" customHeight="1">
      <c r="A258" s="153"/>
      <c r="B258" s="36" t="str">
        <f>②国語!B258</f>
        <v>7-13</v>
      </c>
      <c r="C258" s="42">
        <v>0</v>
      </c>
      <c r="D258" s="380"/>
      <c r="E258" s="396"/>
      <c r="F258" s="396"/>
      <c r="G258" s="257"/>
      <c r="H258" s="396"/>
      <c r="I258" s="380"/>
      <c r="J258" s="396"/>
      <c r="K258" s="396"/>
      <c r="L258" s="396"/>
      <c r="M258" s="213"/>
      <c r="N258" s="214"/>
      <c r="O258" s="210"/>
      <c r="P258" s="212"/>
      <c r="Q258" s="212"/>
      <c r="R258" s="211"/>
      <c r="S258" s="210"/>
      <c r="T258" s="210"/>
      <c r="U258" s="212"/>
      <c r="V258" s="212"/>
      <c r="W258" s="211"/>
      <c r="X258" s="212"/>
      <c r="Y258" s="212"/>
      <c r="Z258" s="210"/>
      <c r="AA258" s="212"/>
      <c r="AB258" s="213"/>
      <c r="AC258" s="214"/>
      <c r="AD258" s="212"/>
      <c r="AE258" s="212"/>
      <c r="AF258" s="212"/>
      <c r="AG258" s="211"/>
      <c r="AH258" s="209"/>
      <c r="AI258" s="210"/>
      <c r="AJ258" s="212"/>
      <c r="AK258" s="212"/>
      <c r="AL258" s="212"/>
      <c r="AM258" s="209"/>
      <c r="AN258" s="210"/>
      <c r="AO258" s="212"/>
      <c r="AP258" s="376"/>
      <c r="AQ258" s="211"/>
      <c r="AR258" s="214"/>
      <c r="AS258" s="212"/>
      <c r="AT258" s="212"/>
      <c r="AU258" s="210"/>
      <c r="AV258" s="453"/>
      <c r="AW258" s="376"/>
      <c r="AX258" s="212"/>
      <c r="AY258" s="212"/>
      <c r="AZ258" s="212"/>
      <c r="BA258" s="213"/>
      <c r="BB258" s="43"/>
      <c r="BC258" s="182">
        <f t="shared" si="14"/>
        <v>0</v>
      </c>
      <c r="BD258" s="64">
        <f t="shared" si="15"/>
        <v>0</v>
      </c>
      <c r="BE258" s="66">
        <f t="shared" si="16"/>
        <v>0</v>
      </c>
      <c r="BF258" s="169">
        <f t="shared" si="17"/>
        <v>0</v>
      </c>
      <c r="BH258" s="24"/>
      <c r="BI258" s="24"/>
    </row>
    <row r="259" spans="1:61" ht="12" customHeight="1">
      <c r="A259" s="153"/>
      <c r="B259" s="36" t="str">
        <f>②国語!B259</f>
        <v>7-14</v>
      </c>
      <c r="C259" s="42">
        <v>1</v>
      </c>
      <c r="D259" s="380"/>
      <c r="E259" s="396"/>
      <c r="F259" s="396"/>
      <c r="G259" s="257"/>
      <c r="H259" s="396"/>
      <c r="I259" s="380"/>
      <c r="J259" s="396"/>
      <c r="K259" s="396"/>
      <c r="L259" s="396"/>
      <c r="M259" s="213"/>
      <c r="N259" s="214"/>
      <c r="O259" s="210"/>
      <c r="P259" s="212"/>
      <c r="Q259" s="212"/>
      <c r="R259" s="211"/>
      <c r="S259" s="210"/>
      <c r="T259" s="210"/>
      <c r="U259" s="212"/>
      <c r="V259" s="212"/>
      <c r="W259" s="211"/>
      <c r="X259" s="212"/>
      <c r="Y259" s="212"/>
      <c r="Z259" s="210"/>
      <c r="AA259" s="212"/>
      <c r="AB259" s="213"/>
      <c r="AC259" s="214"/>
      <c r="AD259" s="212"/>
      <c r="AE259" s="212"/>
      <c r="AF259" s="212"/>
      <c r="AG259" s="211"/>
      <c r="AH259" s="209"/>
      <c r="AI259" s="210"/>
      <c r="AJ259" s="212"/>
      <c r="AK259" s="212"/>
      <c r="AL259" s="212"/>
      <c r="AM259" s="209"/>
      <c r="AN259" s="210"/>
      <c r="AO259" s="212"/>
      <c r="AP259" s="376"/>
      <c r="AQ259" s="211"/>
      <c r="AR259" s="214"/>
      <c r="AS259" s="212"/>
      <c r="AT259" s="212"/>
      <c r="AU259" s="210"/>
      <c r="AV259" s="453"/>
      <c r="AW259" s="376"/>
      <c r="AX259" s="212"/>
      <c r="AY259" s="212"/>
      <c r="AZ259" s="212"/>
      <c r="BA259" s="213"/>
      <c r="BB259" s="43"/>
      <c r="BC259" s="182">
        <f t="shared" si="14"/>
        <v>0</v>
      </c>
      <c r="BD259" s="64">
        <f t="shared" si="15"/>
        <v>0</v>
      </c>
      <c r="BE259" s="66">
        <f t="shared" si="16"/>
        <v>0</v>
      </c>
      <c r="BF259" s="169">
        <f t="shared" si="17"/>
        <v>0</v>
      </c>
      <c r="BH259" s="24"/>
      <c r="BI259" s="24"/>
    </row>
    <row r="260" spans="1:61" ht="12" customHeight="1" thickBot="1">
      <c r="A260" s="154"/>
      <c r="B260" s="37" t="str">
        <f>②国語!B260</f>
        <v>7-15</v>
      </c>
      <c r="C260" s="49">
        <v>0</v>
      </c>
      <c r="D260" s="381"/>
      <c r="E260" s="397"/>
      <c r="F260" s="397"/>
      <c r="G260" s="258"/>
      <c r="H260" s="397"/>
      <c r="I260" s="381"/>
      <c r="J260" s="397"/>
      <c r="K260" s="397"/>
      <c r="L260" s="397"/>
      <c r="M260" s="219"/>
      <c r="N260" s="220"/>
      <c r="O260" s="216"/>
      <c r="P260" s="218"/>
      <c r="Q260" s="218"/>
      <c r="R260" s="217"/>
      <c r="S260" s="216"/>
      <c r="T260" s="216"/>
      <c r="U260" s="218"/>
      <c r="V260" s="218"/>
      <c r="W260" s="217"/>
      <c r="X260" s="218"/>
      <c r="Y260" s="218"/>
      <c r="Z260" s="216"/>
      <c r="AA260" s="218"/>
      <c r="AB260" s="219"/>
      <c r="AC260" s="220"/>
      <c r="AD260" s="218"/>
      <c r="AE260" s="218"/>
      <c r="AF260" s="218"/>
      <c r="AG260" s="217"/>
      <c r="AH260" s="215"/>
      <c r="AI260" s="216"/>
      <c r="AJ260" s="218"/>
      <c r="AK260" s="218"/>
      <c r="AL260" s="218"/>
      <c r="AM260" s="215"/>
      <c r="AN260" s="216"/>
      <c r="AO260" s="218"/>
      <c r="AP260" s="377"/>
      <c r="AQ260" s="217"/>
      <c r="AR260" s="220"/>
      <c r="AS260" s="218"/>
      <c r="AT260" s="218"/>
      <c r="AU260" s="216"/>
      <c r="AV260" s="454"/>
      <c r="AW260" s="377"/>
      <c r="AX260" s="218"/>
      <c r="AY260" s="218"/>
      <c r="AZ260" s="218"/>
      <c r="BA260" s="219"/>
      <c r="BB260" s="102"/>
      <c r="BC260" s="165">
        <f t="shared" si="14"/>
        <v>0</v>
      </c>
      <c r="BD260" s="68">
        <f t="shared" si="15"/>
        <v>0</v>
      </c>
      <c r="BE260" s="69">
        <f t="shared" si="16"/>
        <v>0</v>
      </c>
      <c r="BF260" s="155">
        <f t="shared" si="17"/>
        <v>0</v>
      </c>
      <c r="BH260" s="24"/>
      <c r="BI260" s="24"/>
    </row>
    <row r="261" spans="1:61" ht="12" customHeight="1">
      <c r="A261" s="156"/>
      <c r="B261" s="5" t="str">
        <f>②国語!B261</f>
        <v>7-16</v>
      </c>
      <c r="C261" s="30">
        <v>1</v>
      </c>
      <c r="D261" s="382"/>
      <c r="E261" s="398"/>
      <c r="F261" s="398"/>
      <c r="G261" s="259"/>
      <c r="H261" s="398"/>
      <c r="I261" s="382"/>
      <c r="J261" s="398"/>
      <c r="K261" s="398"/>
      <c r="L261" s="398"/>
      <c r="M261" s="225"/>
      <c r="N261" s="226"/>
      <c r="O261" s="222"/>
      <c r="P261" s="224"/>
      <c r="Q261" s="224"/>
      <c r="R261" s="223"/>
      <c r="S261" s="222"/>
      <c r="T261" s="222"/>
      <c r="U261" s="224"/>
      <c r="V261" s="224"/>
      <c r="W261" s="223"/>
      <c r="X261" s="224"/>
      <c r="Y261" s="224"/>
      <c r="Z261" s="222"/>
      <c r="AA261" s="224"/>
      <c r="AB261" s="225"/>
      <c r="AC261" s="226"/>
      <c r="AD261" s="224"/>
      <c r="AE261" s="224"/>
      <c r="AF261" s="224"/>
      <c r="AG261" s="223"/>
      <c r="AH261" s="221"/>
      <c r="AI261" s="222"/>
      <c r="AJ261" s="224"/>
      <c r="AK261" s="224"/>
      <c r="AL261" s="224"/>
      <c r="AM261" s="221"/>
      <c r="AN261" s="222"/>
      <c r="AO261" s="224"/>
      <c r="AP261" s="378"/>
      <c r="AQ261" s="223"/>
      <c r="AR261" s="226"/>
      <c r="AS261" s="224"/>
      <c r="AT261" s="224"/>
      <c r="AU261" s="222"/>
      <c r="AV261" s="455"/>
      <c r="AW261" s="378"/>
      <c r="AX261" s="224"/>
      <c r="AY261" s="224"/>
      <c r="AZ261" s="224"/>
      <c r="BA261" s="225"/>
      <c r="BB261" s="101"/>
      <c r="BC261" s="419">
        <f t="shared" si="14"/>
        <v>0</v>
      </c>
      <c r="BD261" s="420">
        <f t="shared" si="15"/>
        <v>0</v>
      </c>
      <c r="BE261" s="421">
        <f t="shared" si="16"/>
        <v>0</v>
      </c>
      <c r="BF261" s="422">
        <f t="shared" si="17"/>
        <v>0</v>
      </c>
      <c r="BH261" s="24"/>
      <c r="BI261" s="24"/>
    </row>
    <row r="262" spans="1:61" ht="12" customHeight="1">
      <c r="A262" s="153"/>
      <c r="B262" s="36" t="str">
        <f>②国語!B262</f>
        <v>7-17</v>
      </c>
      <c r="C262" s="42">
        <v>0</v>
      </c>
      <c r="D262" s="380"/>
      <c r="E262" s="396"/>
      <c r="F262" s="396"/>
      <c r="G262" s="257"/>
      <c r="H262" s="396"/>
      <c r="I262" s="380"/>
      <c r="J262" s="396"/>
      <c r="K262" s="396"/>
      <c r="L262" s="396"/>
      <c r="M262" s="213"/>
      <c r="N262" s="214"/>
      <c r="O262" s="210"/>
      <c r="P262" s="212"/>
      <c r="Q262" s="212"/>
      <c r="R262" s="211"/>
      <c r="S262" s="210"/>
      <c r="T262" s="210"/>
      <c r="U262" s="212"/>
      <c r="V262" s="212"/>
      <c r="W262" s="211"/>
      <c r="X262" s="212"/>
      <c r="Y262" s="212"/>
      <c r="Z262" s="210"/>
      <c r="AA262" s="212"/>
      <c r="AB262" s="213"/>
      <c r="AC262" s="214"/>
      <c r="AD262" s="212"/>
      <c r="AE262" s="212"/>
      <c r="AF262" s="212"/>
      <c r="AG262" s="211"/>
      <c r="AH262" s="209"/>
      <c r="AI262" s="210"/>
      <c r="AJ262" s="212"/>
      <c r="AK262" s="212"/>
      <c r="AL262" s="212"/>
      <c r="AM262" s="209"/>
      <c r="AN262" s="210"/>
      <c r="AO262" s="212"/>
      <c r="AP262" s="376"/>
      <c r="AQ262" s="211"/>
      <c r="AR262" s="214"/>
      <c r="AS262" s="212"/>
      <c r="AT262" s="212"/>
      <c r="AU262" s="210"/>
      <c r="AV262" s="453"/>
      <c r="AW262" s="376"/>
      <c r="AX262" s="212"/>
      <c r="AY262" s="212"/>
      <c r="AZ262" s="212"/>
      <c r="BA262" s="213"/>
      <c r="BB262" s="43"/>
      <c r="BC262" s="182">
        <f t="shared" si="14"/>
        <v>0</v>
      </c>
      <c r="BD262" s="64">
        <f t="shared" si="15"/>
        <v>0</v>
      </c>
      <c r="BE262" s="66">
        <f t="shared" si="16"/>
        <v>0</v>
      </c>
      <c r="BF262" s="169">
        <f t="shared" si="17"/>
        <v>0</v>
      </c>
      <c r="BH262" s="24"/>
      <c r="BI262" s="24"/>
    </row>
    <row r="263" spans="1:61" ht="12" customHeight="1">
      <c r="A263" s="153"/>
      <c r="B263" s="36" t="str">
        <f>②国語!B263</f>
        <v>7-18</v>
      </c>
      <c r="C263" s="42">
        <v>1</v>
      </c>
      <c r="D263" s="380"/>
      <c r="E263" s="396"/>
      <c r="F263" s="396"/>
      <c r="G263" s="257"/>
      <c r="H263" s="396"/>
      <c r="I263" s="380"/>
      <c r="J263" s="396"/>
      <c r="K263" s="396"/>
      <c r="L263" s="396"/>
      <c r="M263" s="213"/>
      <c r="N263" s="214"/>
      <c r="O263" s="210"/>
      <c r="P263" s="212"/>
      <c r="Q263" s="212"/>
      <c r="R263" s="211"/>
      <c r="S263" s="210"/>
      <c r="T263" s="210"/>
      <c r="U263" s="212"/>
      <c r="V263" s="212"/>
      <c r="W263" s="211"/>
      <c r="X263" s="212"/>
      <c r="Y263" s="212"/>
      <c r="Z263" s="210"/>
      <c r="AA263" s="212"/>
      <c r="AB263" s="213"/>
      <c r="AC263" s="214"/>
      <c r="AD263" s="212"/>
      <c r="AE263" s="212"/>
      <c r="AF263" s="212"/>
      <c r="AG263" s="211"/>
      <c r="AH263" s="209"/>
      <c r="AI263" s="210"/>
      <c r="AJ263" s="212"/>
      <c r="AK263" s="212"/>
      <c r="AL263" s="212"/>
      <c r="AM263" s="209"/>
      <c r="AN263" s="210"/>
      <c r="AO263" s="212"/>
      <c r="AP263" s="376"/>
      <c r="AQ263" s="211"/>
      <c r="AR263" s="214"/>
      <c r="AS263" s="212"/>
      <c r="AT263" s="212"/>
      <c r="AU263" s="210"/>
      <c r="AV263" s="453"/>
      <c r="AW263" s="376"/>
      <c r="AX263" s="212"/>
      <c r="AY263" s="212"/>
      <c r="AZ263" s="212"/>
      <c r="BA263" s="213"/>
      <c r="BB263" s="43"/>
      <c r="BC263" s="182">
        <f t="shared" ref="BC263:BC326" si="18">COUNTIF(D263:BA263,1)*2</f>
        <v>0</v>
      </c>
      <c r="BD263" s="64">
        <f t="shared" ref="BD263:BD326" si="19">COUNTIF(D263:F263,1)*2+COUNTIF(H263:N263,1)*2+COUNTIF(P263:Q263,1)*2+COUNTIF(U263:V263,1)*2+COUNTIF(X263:Y263,1)*2+COUNTIF(AA263:AF263,1)*2+COUNTIF(AJ263:AL263,1)*2+COUNTIF(AO263:AP263,1)*2+COUNTIF(AR263:AT263,1)*2+COUNTIF(AV263:BA263,1)*2</f>
        <v>0</v>
      </c>
      <c r="BE263" s="66">
        <f t="shared" ref="BE263:BE326" si="20">COUNTIF(G263,1)*2+COUNTIF(O263,1)*2+COUNTIF(R263:T263,1)*2+COUNTIF(W263,1)*2+COUNTIF(Z263,1)*2+COUNTIF(AG263:AI263,1)*2+COUNTIF(AM263:AN263,1)*2+COUNTIF(AQ263,1)*2+COUNTIF(AU263,1)*2</f>
        <v>0</v>
      </c>
      <c r="BF263" s="169">
        <f t="shared" si="17"/>
        <v>0</v>
      </c>
      <c r="BH263" s="24"/>
      <c r="BI263" s="24"/>
    </row>
    <row r="264" spans="1:61" ht="12" customHeight="1">
      <c r="A264" s="153"/>
      <c r="B264" s="36" t="str">
        <f>②国語!B264</f>
        <v>7-19</v>
      </c>
      <c r="C264" s="42">
        <v>0</v>
      </c>
      <c r="D264" s="380"/>
      <c r="E264" s="396"/>
      <c r="F264" s="396"/>
      <c r="G264" s="257"/>
      <c r="H264" s="396"/>
      <c r="I264" s="380"/>
      <c r="J264" s="396"/>
      <c r="K264" s="396"/>
      <c r="L264" s="396"/>
      <c r="M264" s="213"/>
      <c r="N264" s="214"/>
      <c r="O264" s="210"/>
      <c r="P264" s="212"/>
      <c r="Q264" s="212"/>
      <c r="R264" s="211"/>
      <c r="S264" s="210"/>
      <c r="T264" s="210"/>
      <c r="U264" s="212"/>
      <c r="V264" s="212"/>
      <c r="W264" s="211"/>
      <c r="X264" s="212"/>
      <c r="Y264" s="212"/>
      <c r="Z264" s="210"/>
      <c r="AA264" s="212"/>
      <c r="AB264" s="213"/>
      <c r="AC264" s="214"/>
      <c r="AD264" s="212"/>
      <c r="AE264" s="212"/>
      <c r="AF264" s="212"/>
      <c r="AG264" s="211"/>
      <c r="AH264" s="209"/>
      <c r="AI264" s="210"/>
      <c r="AJ264" s="212"/>
      <c r="AK264" s="212"/>
      <c r="AL264" s="212"/>
      <c r="AM264" s="209"/>
      <c r="AN264" s="210"/>
      <c r="AO264" s="212"/>
      <c r="AP264" s="376"/>
      <c r="AQ264" s="211"/>
      <c r="AR264" s="214"/>
      <c r="AS264" s="212"/>
      <c r="AT264" s="212"/>
      <c r="AU264" s="210"/>
      <c r="AV264" s="453"/>
      <c r="AW264" s="376"/>
      <c r="AX264" s="212"/>
      <c r="AY264" s="212"/>
      <c r="AZ264" s="212"/>
      <c r="BA264" s="213"/>
      <c r="BB264" s="43"/>
      <c r="BC264" s="182">
        <f t="shared" si="18"/>
        <v>0</v>
      </c>
      <c r="BD264" s="64">
        <f t="shared" si="19"/>
        <v>0</v>
      </c>
      <c r="BE264" s="66">
        <f t="shared" si="20"/>
        <v>0</v>
      </c>
      <c r="BF264" s="169">
        <f t="shared" si="17"/>
        <v>0</v>
      </c>
      <c r="BH264" s="24"/>
      <c r="BI264" s="24"/>
    </row>
    <row r="265" spans="1:61" ht="12" customHeight="1" thickBot="1">
      <c r="A265" s="157"/>
      <c r="B265" s="6" t="str">
        <f>②国語!B265</f>
        <v>7-20</v>
      </c>
      <c r="C265" s="31">
        <v>1</v>
      </c>
      <c r="D265" s="383"/>
      <c r="E265" s="399"/>
      <c r="F265" s="399"/>
      <c r="G265" s="240"/>
      <c r="H265" s="399"/>
      <c r="I265" s="383"/>
      <c r="J265" s="399"/>
      <c r="K265" s="399"/>
      <c r="L265" s="399"/>
      <c r="M265" s="231"/>
      <c r="N265" s="232"/>
      <c r="O265" s="228"/>
      <c r="P265" s="230"/>
      <c r="Q265" s="230"/>
      <c r="R265" s="229"/>
      <c r="S265" s="228"/>
      <c r="T265" s="228"/>
      <c r="U265" s="230"/>
      <c r="V265" s="230"/>
      <c r="W265" s="229"/>
      <c r="X265" s="230"/>
      <c r="Y265" s="230"/>
      <c r="Z265" s="228"/>
      <c r="AA265" s="230"/>
      <c r="AB265" s="231"/>
      <c r="AC265" s="232"/>
      <c r="AD265" s="230"/>
      <c r="AE265" s="230"/>
      <c r="AF265" s="230"/>
      <c r="AG265" s="229"/>
      <c r="AH265" s="227"/>
      <c r="AI265" s="228"/>
      <c r="AJ265" s="230"/>
      <c r="AK265" s="230"/>
      <c r="AL265" s="230"/>
      <c r="AM265" s="227"/>
      <c r="AN265" s="228"/>
      <c r="AO265" s="230"/>
      <c r="AP265" s="313"/>
      <c r="AQ265" s="229"/>
      <c r="AR265" s="232"/>
      <c r="AS265" s="230"/>
      <c r="AT265" s="230"/>
      <c r="AU265" s="228"/>
      <c r="AV265" s="456"/>
      <c r="AW265" s="313"/>
      <c r="AX265" s="230"/>
      <c r="AY265" s="230"/>
      <c r="AZ265" s="230"/>
      <c r="BA265" s="231"/>
      <c r="BB265" s="32"/>
      <c r="BC265" s="166">
        <f t="shared" si="18"/>
        <v>0</v>
      </c>
      <c r="BD265" s="65">
        <f t="shared" si="19"/>
        <v>0</v>
      </c>
      <c r="BE265" s="67">
        <f t="shared" si="20"/>
        <v>0</v>
      </c>
      <c r="BF265" s="158">
        <f t="shared" si="17"/>
        <v>0</v>
      </c>
      <c r="BH265" s="24"/>
      <c r="BI265" s="24"/>
    </row>
    <row r="266" spans="1:61" ht="12" customHeight="1">
      <c r="A266" s="159"/>
      <c r="B266" s="4" t="str">
        <f>②国語!B266</f>
        <v>7-21</v>
      </c>
      <c r="C266" s="28">
        <v>0</v>
      </c>
      <c r="D266" s="379"/>
      <c r="E266" s="395"/>
      <c r="F266" s="395"/>
      <c r="G266" s="256"/>
      <c r="H266" s="395"/>
      <c r="I266" s="379"/>
      <c r="J266" s="395"/>
      <c r="K266" s="395"/>
      <c r="L266" s="395"/>
      <c r="M266" s="206"/>
      <c r="N266" s="207"/>
      <c r="O266" s="203"/>
      <c r="P266" s="205"/>
      <c r="Q266" s="205"/>
      <c r="R266" s="204"/>
      <c r="S266" s="203"/>
      <c r="T266" s="203"/>
      <c r="U266" s="205"/>
      <c r="V266" s="205"/>
      <c r="W266" s="204"/>
      <c r="X266" s="205"/>
      <c r="Y266" s="205"/>
      <c r="Z266" s="203"/>
      <c r="AA266" s="205"/>
      <c r="AB266" s="206"/>
      <c r="AC266" s="207"/>
      <c r="AD266" s="205"/>
      <c r="AE266" s="205"/>
      <c r="AF266" s="205"/>
      <c r="AG266" s="204"/>
      <c r="AH266" s="202"/>
      <c r="AI266" s="203"/>
      <c r="AJ266" s="205"/>
      <c r="AK266" s="205"/>
      <c r="AL266" s="205"/>
      <c r="AM266" s="202"/>
      <c r="AN266" s="203"/>
      <c r="AO266" s="205"/>
      <c r="AP266" s="375"/>
      <c r="AQ266" s="204"/>
      <c r="AR266" s="207"/>
      <c r="AS266" s="205"/>
      <c r="AT266" s="205"/>
      <c r="AU266" s="203"/>
      <c r="AV266" s="452"/>
      <c r="AW266" s="375"/>
      <c r="AX266" s="205"/>
      <c r="AY266" s="205"/>
      <c r="AZ266" s="205"/>
      <c r="BA266" s="206"/>
      <c r="BB266" s="29"/>
      <c r="BC266" s="167">
        <f t="shared" si="18"/>
        <v>0</v>
      </c>
      <c r="BD266" s="161">
        <f t="shared" si="19"/>
        <v>0</v>
      </c>
      <c r="BE266" s="162">
        <f t="shared" si="20"/>
        <v>0</v>
      </c>
      <c r="BF266" s="163">
        <f t="shared" si="17"/>
        <v>0</v>
      </c>
      <c r="BH266" s="24"/>
      <c r="BI266" s="24"/>
    </row>
    <row r="267" spans="1:61" ht="12" customHeight="1">
      <c r="A267" s="153"/>
      <c r="B267" s="36" t="str">
        <f>②国語!B267</f>
        <v>7-22</v>
      </c>
      <c r="C267" s="42">
        <v>1</v>
      </c>
      <c r="D267" s="380"/>
      <c r="E267" s="396"/>
      <c r="F267" s="396"/>
      <c r="G267" s="257"/>
      <c r="H267" s="396"/>
      <c r="I267" s="380"/>
      <c r="J267" s="396"/>
      <c r="K267" s="396"/>
      <c r="L267" s="396"/>
      <c r="M267" s="213"/>
      <c r="N267" s="214"/>
      <c r="O267" s="210"/>
      <c r="P267" s="212"/>
      <c r="Q267" s="212"/>
      <c r="R267" s="211"/>
      <c r="S267" s="210"/>
      <c r="T267" s="210"/>
      <c r="U267" s="212"/>
      <c r="V267" s="212"/>
      <c r="W267" s="211"/>
      <c r="X267" s="212"/>
      <c r="Y267" s="212"/>
      <c r="Z267" s="210"/>
      <c r="AA267" s="212"/>
      <c r="AB267" s="213"/>
      <c r="AC267" s="214"/>
      <c r="AD267" s="212"/>
      <c r="AE267" s="212"/>
      <c r="AF267" s="212"/>
      <c r="AG267" s="211"/>
      <c r="AH267" s="209"/>
      <c r="AI267" s="210"/>
      <c r="AJ267" s="212"/>
      <c r="AK267" s="212"/>
      <c r="AL267" s="212"/>
      <c r="AM267" s="209"/>
      <c r="AN267" s="210"/>
      <c r="AO267" s="212"/>
      <c r="AP267" s="376"/>
      <c r="AQ267" s="211"/>
      <c r="AR267" s="214"/>
      <c r="AS267" s="212"/>
      <c r="AT267" s="212"/>
      <c r="AU267" s="210"/>
      <c r="AV267" s="453"/>
      <c r="AW267" s="376"/>
      <c r="AX267" s="212"/>
      <c r="AY267" s="212"/>
      <c r="AZ267" s="212"/>
      <c r="BA267" s="213"/>
      <c r="BB267" s="43"/>
      <c r="BC267" s="182">
        <f t="shared" si="18"/>
        <v>0</v>
      </c>
      <c r="BD267" s="64">
        <f t="shared" si="19"/>
        <v>0</v>
      </c>
      <c r="BE267" s="66">
        <f t="shared" si="20"/>
        <v>0</v>
      </c>
      <c r="BF267" s="169">
        <f t="shared" si="17"/>
        <v>0</v>
      </c>
      <c r="BH267" s="24"/>
      <c r="BI267" s="24"/>
    </row>
    <row r="268" spans="1:61" ht="12" customHeight="1">
      <c r="A268" s="153"/>
      <c r="B268" s="36" t="str">
        <f>②国語!B268</f>
        <v>7-23</v>
      </c>
      <c r="C268" s="42">
        <v>0</v>
      </c>
      <c r="D268" s="380"/>
      <c r="E268" s="396"/>
      <c r="F268" s="396"/>
      <c r="G268" s="257"/>
      <c r="H268" s="396"/>
      <c r="I268" s="380"/>
      <c r="J268" s="396"/>
      <c r="K268" s="396"/>
      <c r="L268" s="396"/>
      <c r="M268" s="213"/>
      <c r="N268" s="214"/>
      <c r="O268" s="210"/>
      <c r="P268" s="212"/>
      <c r="Q268" s="212"/>
      <c r="R268" s="211"/>
      <c r="S268" s="210"/>
      <c r="T268" s="210"/>
      <c r="U268" s="212"/>
      <c r="V268" s="212"/>
      <c r="W268" s="211"/>
      <c r="X268" s="212"/>
      <c r="Y268" s="212"/>
      <c r="Z268" s="210"/>
      <c r="AA268" s="212"/>
      <c r="AB268" s="213"/>
      <c r="AC268" s="214"/>
      <c r="AD268" s="212"/>
      <c r="AE268" s="212"/>
      <c r="AF268" s="212"/>
      <c r="AG268" s="211"/>
      <c r="AH268" s="209"/>
      <c r="AI268" s="210"/>
      <c r="AJ268" s="212"/>
      <c r="AK268" s="212"/>
      <c r="AL268" s="212"/>
      <c r="AM268" s="209"/>
      <c r="AN268" s="210"/>
      <c r="AO268" s="212"/>
      <c r="AP268" s="376"/>
      <c r="AQ268" s="211"/>
      <c r="AR268" s="214"/>
      <c r="AS268" s="212"/>
      <c r="AT268" s="212"/>
      <c r="AU268" s="210"/>
      <c r="AV268" s="453"/>
      <c r="AW268" s="376"/>
      <c r="AX268" s="212"/>
      <c r="AY268" s="212"/>
      <c r="AZ268" s="212"/>
      <c r="BA268" s="213"/>
      <c r="BB268" s="43"/>
      <c r="BC268" s="182">
        <f t="shared" si="18"/>
        <v>0</v>
      </c>
      <c r="BD268" s="64">
        <f t="shared" si="19"/>
        <v>0</v>
      </c>
      <c r="BE268" s="66">
        <f t="shared" si="20"/>
        <v>0</v>
      </c>
      <c r="BF268" s="169">
        <f t="shared" si="17"/>
        <v>0</v>
      </c>
      <c r="BH268" s="24"/>
      <c r="BI268" s="52"/>
    </row>
    <row r="269" spans="1:61" ht="12" customHeight="1">
      <c r="A269" s="153"/>
      <c r="B269" s="36" t="str">
        <f>②国語!B269</f>
        <v>7-24</v>
      </c>
      <c r="C269" s="42">
        <v>1</v>
      </c>
      <c r="D269" s="380"/>
      <c r="E269" s="396"/>
      <c r="F269" s="396"/>
      <c r="G269" s="257"/>
      <c r="H269" s="396"/>
      <c r="I269" s="380"/>
      <c r="J269" s="396"/>
      <c r="K269" s="396"/>
      <c r="L269" s="396"/>
      <c r="M269" s="213"/>
      <c r="N269" s="214"/>
      <c r="O269" s="210"/>
      <c r="P269" s="212"/>
      <c r="Q269" s="212"/>
      <c r="R269" s="211"/>
      <c r="S269" s="210"/>
      <c r="T269" s="210"/>
      <c r="U269" s="212"/>
      <c r="V269" s="212"/>
      <c r="W269" s="211"/>
      <c r="X269" s="212"/>
      <c r="Y269" s="212"/>
      <c r="Z269" s="210"/>
      <c r="AA269" s="212"/>
      <c r="AB269" s="213"/>
      <c r="AC269" s="214"/>
      <c r="AD269" s="212"/>
      <c r="AE269" s="212"/>
      <c r="AF269" s="212"/>
      <c r="AG269" s="211"/>
      <c r="AH269" s="209"/>
      <c r="AI269" s="210"/>
      <c r="AJ269" s="212"/>
      <c r="AK269" s="212"/>
      <c r="AL269" s="212"/>
      <c r="AM269" s="209"/>
      <c r="AN269" s="210"/>
      <c r="AO269" s="212"/>
      <c r="AP269" s="376"/>
      <c r="AQ269" s="211"/>
      <c r="AR269" s="214"/>
      <c r="AS269" s="212"/>
      <c r="AT269" s="212"/>
      <c r="AU269" s="210"/>
      <c r="AV269" s="453"/>
      <c r="AW269" s="376"/>
      <c r="AX269" s="212"/>
      <c r="AY269" s="212"/>
      <c r="AZ269" s="212"/>
      <c r="BA269" s="213"/>
      <c r="BB269" s="43"/>
      <c r="BC269" s="182">
        <f t="shared" si="18"/>
        <v>0</v>
      </c>
      <c r="BD269" s="64">
        <f t="shared" si="19"/>
        <v>0</v>
      </c>
      <c r="BE269" s="66">
        <f t="shared" si="20"/>
        <v>0</v>
      </c>
      <c r="BF269" s="169">
        <f t="shared" si="17"/>
        <v>0</v>
      </c>
      <c r="BH269" s="3"/>
      <c r="BI269" s="3"/>
    </row>
    <row r="270" spans="1:61" ht="12" customHeight="1" thickBot="1">
      <c r="A270" s="154"/>
      <c r="B270" s="37" t="str">
        <f>②国語!B270</f>
        <v>7-25</v>
      </c>
      <c r="C270" s="49">
        <v>0</v>
      </c>
      <c r="D270" s="381"/>
      <c r="E270" s="397"/>
      <c r="F270" s="397"/>
      <c r="G270" s="258"/>
      <c r="H270" s="397"/>
      <c r="I270" s="381"/>
      <c r="J270" s="397"/>
      <c r="K270" s="397"/>
      <c r="L270" s="397"/>
      <c r="M270" s="219"/>
      <c r="N270" s="220"/>
      <c r="O270" s="216"/>
      <c r="P270" s="218"/>
      <c r="Q270" s="218"/>
      <c r="R270" s="217"/>
      <c r="S270" s="216"/>
      <c r="T270" s="216"/>
      <c r="U270" s="218"/>
      <c r="V270" s="218"/>
      <c r="W270" s="217"/>
      <c r="X270" s="218"/>
      <c r="Y270" s="218"/>
      <c r="Z270" s="216"/>
      <c r="AA270" s="218"/>
      <c r="AB270" s="219"/>
      <c r="AC270" s="220"/>
      <c r="AD270" s="218"/>
      <c r="AE270" s="218"/>
      <c r="AF270" s="218"/>
      <c r="AG270" s="217"/>
      <c r="AH270" s="215"/>
      <c r="AI270" s="216"/>
      <c r="AJ270" s="218"/>
      <c r="AK270" s="218"/>
      <c r="AL270" s="218"/>
      <c r="AM270" s="215"/>
      <c r="AN270" s="216"/>
      <c r="AO270" s="218"/>
      <c r="AP270" s="377"/>
      <c r="AQ270" s="217"/>
      <c r="AR270" s="220"/>
      <c r="AS270" s="218"/>
      <c r="AT270" s="218"/>
      <c r="AU270" s="216"/>
      <c r="AV270" s="454"/>
      <c r="AW270" s="377"/>
      <c r="AX270" s="218"/>
      <c r="AY270" s="218"/>
      <c r="AZ270" s="218"/>
      <c r="BA270" s="219"/>
      <c r="BB270" s="102"/>
      <c r="BC270" s="165">
        <f t="shared" si="18"/>
        <v>0</v>
      </c>
      <c r="BD270" s="68">
        <f t="shared" si="19"/>
        <v>0</v>
      </c>
      <c r="BE270" s="69">
        <f t="shared" si="20"/>
        <v>0</v>
      </c>
      <c r="BF270" s="155">
        <f t="shared" si="17"/>
        <v>0</v>
      </c>
    </row>
    <row r="271" spans="1:61" ht="12" customHeight="1">
      <c r="A271" s="156"/>
      <c r="B271" s="5" t="str">
        <f>②国語!B271</f>
        <v>7-26</v>
      </c>
      <c r="C271" s="30">
        <v>1</v>
      </c>
      <c r="D271" s="382"/>
      <c r="E271" s="398"/>
      <c r="F271" s="398"/>
      <c r="G271" s="259"/>
      <c r="H271" s="398"/>
      <c r="I271" s="382"/>
      <c r="J271" s="398"/>
      <c r="K271" s="398"/>
      <c r="L271" s="398"/>
      <c r="M271" s="225"/>
      <c r="N271" s="226"/>
      <c r="O271" s="222"/>
      <c r="P271" s="224"/>
      <c r="Q271" s="224"/>
      <c r="R271" s="223"/>
      <c r="S271" s="222"/>
      <c r="T271" s="222"/>
      <c r="U271" s="224"/>
      <c r="V271" s="224"/>
      <c r="W271" s="223"/>
      <c r="X271" s="224"/>
      <c r="Y271" s="224"/>
      <c r="Z271" s="222"/>
      <c r="AA271" s="224"/>
      <c r="AB271" s="225"/>
      <c r="AC271" s="226"/>
      <c r="AD271" s="224"/>
      <c r="AE271" s="224"/>
      <c r="AF271" s="224"/>
      <c r="AG271" s="223"/>
      <c r="AH271" s="221"/>
      <c r="AI271" s="222"/>
      <c r="AJ271" s="224"/>
      <c r="AK271" s="224"/>
      <c r="AL271" s="224"/>
      <c r="AM271" s="221"/>
      <c r="AN271" s="222"/>
      <c r="AO271" s="224"/>
      <c r="AP271" s="378"/>
      <c r="AQ271" s="223"/>
      <c r="AR271" s="226"/>
      <c r="AS271" s="224"/>
      <c r="AT271" s="224"/>
      <c r="AU271" s="222"/>
      <c r="AV271" s="455"/>
      <c r="AW271" s="378"/>
      <c r="AX271" s="224"/>
      <c r="AY271" s="224"/>
      <c r="AZ271" s="224"/>
      <c r="BA271" s="225"/>
      <c r="BB271" s="101"/>
      <c r="BC271" s="419">
        <f t="shared" si="18"/>
        <v>0</v>
      </c>
      <c r="BD271" s="420">
        <f t="shared" si="19"/>
        <v>0</v>
      </c>
      <c r="BE271" s="421">
        <f t="shared" si="20"/>
        <v>0</v>
      </c>
      <c r="BF271" s="422">
        <f t="shared" si="17"/>
        <v>0</v>
      </c>
      <c r="BH271" s="3"/>
    </row>
    <row r="272" spans="1:61" ht="12" customHeight="1">
      <c r="A272" s="153"/>
      <c r="B272" s="36" t="str">
        <f>②国語!B272</f>
        <v>7-27</v>
      </c>
      <c r="C272" s="42">
        <v>0</v>
      </c>
      <c r="D272" s="380"/>
      <c r="E272" s="396"/>
      <c r="F272" s="396"/>
      <c r="G272" s="257"/>
      <c r="H272" s="396"/>
      <c r="I272" s="380"/>
      <c r="J272" s="396"/>
      <c r="K272" s="396"/>
      <c r="L272" s="396"/>
      <c r="M272" s="213"/>
      <c r="N272" s="214"/>
      <c r="O272" s="210"/>
      <c r="P272" s="212"/>
      <c r="Q272" s="212"/>
      <c r="R272" s="211"/>
      <c r="S272" s="210"/>
      <c r="T272" s="210"/>
      <c r="U272" s="212"/>
      <c r="V272" s="212"/>
      <c r="W272" s="211"/>
      <c r="X272" s="212"/>
      <c r="Y272" s="212"/>
      <c r="Z272" s="210"/>
      <c r="AA272" s="212"/>
      <c r="AB272" s="213"/>
      <c r="AC272" s="214"/>
      <c r="AD272" s="212"/>
      <c r="AE272" s="212"/>
      <c r="AF272" s="212"/>
      <c r="AG272" s="211"/>
      <c r="AH272" s="209"/>
      <c r="AI272" s="210"/>
      <c r="AJ272" s="212"/>
      <c r="AK272" s="212"/>
      <c r="AL272" s="212"/>
      <c r="AM272" s="209"/>
      <c r="AN272" s="210"/>
      <c r="AO272" s="212"/>
      <c r="AP272" s="376"/>
      <c r="AQ272" s="211"/>
      <c r="AR272" s="214"/>
      <c r="AS272" s="212"/>
      <c r="AT272" s="212"/>
      <c r="AU272" s="210"/>
      <c r="AV272" s="453"/>
      <c r="AW272" s="376"/>
      <c r="AX272" s="212"/>
      <c r="AY272" s="212"/>
      <c r="AZ272" s="212"/>
      <c r="BA272" s="213"/>
      <c r="BB272" s="43"/>
      <c r="BC272" s="182">
        <f t="shared" si="18"/>
        <v>0</v>
      </c>
      <c r="BD272" s="64">
        <f t="shared" si="19"/>
        <v>0</v>
      </c>
      <c r="BE272" s="66">
        <f t="shared" si="20"/>
        <v>0</v>
      </c>
      <c r="BF272" s="169">
        <f t="shared" si="17"/>
        <v>0</v>
      </c>
      <c r="BH272" s="7"/>
      <c r="BI272" s="7"/>
    </row>
    <row r="273" spans="1:61" ht="12" customHeight="1">
      <c r="A273" s="153"/>
      <c r="B273" s="36" t="str">
        <f>②国語!B273</f>
        <v>7-28</v>
      </c>
      <c r="C273" s="42">
        <v>1</v>
      </c>
      <c r="D273" s="380"/>
      <c r="E273" s="396"/>
      <c r="F273" s="396"/>
      <c r="G273" s="257"/>
      <c r="H273" s="396"/>
      <c r="I273" s="380"/>
      <c r="J273" s="396"/>
      <c r="K273" s="396"/>
      <c r="L273" s="396"/>
      <c r="M273" s="213"/>
      <c r="N273" s="214"/>
      <c r="O273" s="210"/>
      <c r="P273" s="212"/>
      <c r="Q273" s="212"/>
      <c r="R273" s="211"/>
      <c r="S273" s="210"/>
      <c r="T273" s="210"/>
      <c r="U273" s="212"/>
      <c r="V273" s="212"/>
      <c r="W273" s="211"/>
      <c r="X273" s="212"/>
      <c r="Y273" s="212"/>
      <c r="Z273" s="210"/>
      <c r="AA273" s="212"/>
      <c r="AB273" s="213"/>
      <c r="AC273" s="214"/>
      <c r="AD273" s="212"/>
      <c r="AE273" s="212"/>
      <c r="AF273" s="212"/>
      <c r="AG273" s="211"/>
      <c r="AH273" s="209"/>
      <c r="AI273" s="210"/>
      <c r="AJ273" s="212"/>
      <c r="AK273" s="212"/>
      <c r="AL273" s="212"/>
      <c r="AM273" s="209"/>
      <c r="AN273" s="210"/>
      <c r="AO273" s="212"/>
      <c r="AP273" s="376"/>
      <c r="AQ273" s="211"/>
      <c r="AR273" s="214"/>
      <c r="AS273" s="212"/>
      <c r="AT273" s="212"/>
      <c r="AU273" s="210"/>
      <c r="AV273" s="453"/>
      <c r="AW273" s="376"/>
      <c r="AX273" s="212"/>
      <c r="AY273" s="212"/>
      <c r="AZ273" s="212"/>
      <c r="BA273" s="213"/>
      <c r="BB273" s="43"/>
      <c r="BC273" s="182">
        <f t="shared" si="18"/>
        <v>0</v>
      </c>
      <c r="BD273" s="64">
        <f t="shared" si="19"/>
        <v>0</v>
      </c>
      <c r="BE273" s="66">
        <f t="shared" si="20"/>
        <v>0</v>
      </c>
      <c r="BF273" s="169">
        <f t="shared" si="17"/>
        <v>0</v>
      </c>
      <c r="BH273" s="7"/>
      <c r="BI273" s="7"/>
    </row>
    <row r="274" spans="1:61" ht="12" customHeight="1">
      <c r="A274" s="153"/>
      <c r="B274" s="36" t="str">
        <f>②国語!B274</f>
        <v>7-29</v>
      </c>
      <c r="C274" s="42">
        <v>0</v>
      </c>
      <c r="D274" s="380"/>
      <c r="E274" s="396"/>
      <c r="F274" s="396"/>
      <c r="G274" s="257"/>
      <c r="H274" s="396"/>
      <c r="I274" s="380"/>
      <c r="J274" s="396"/>
      <c r="K274" s="396"/>
      <c r="L274" s="396"/>
      <c r="M274" s="213"/>
      <c r="N274" s="214"/>
      <c r="O274" s="210"/>
      <c r="P274" s="212"/>
      <c r="Q274" s="212"/>
      <c r="R274" s="211"/>
      <c r="S274" s="210"/>
      <c r="T274" s="210"/>
      <c r="U274" s="212"/>
      <c r="V274" s="212"/>
      <c r="W274" s="211"/>
      <c r="X274" s="212"/>
      <c r="Y274" s="212"/>
      <c r="Z274" s="210"/>
      <c r="AA274" s="212"/>
      <c r="AB274" s="213"/>
      <c r="AC274" s="214"/>
      <c r="AD274" s="212"/>
      <c r="AE274" s="212"/>
      <c r="AF274" s="212"/>
      <c r="AG274" s="211"/>
      <c r="AH274" s="209"/>
      <c r="AI274" s="210"/>
      <c r="AJ274" s="212"/>
      <c r="AK274" s="212"/>
      <c r="AL274" s="212"/>
      <c r="AM274" s="209"/>
      <c r="AN274" s="210"/>
      <c r="AO274" s="212"/>
      <c r="AP274" s="376"/>
      <c r="AQ274" s="211"/>
      <c r="AR274" s="214"/>
      <c r="AS274" s="212"/>
      <c r="AT274" s="212"/>
      <c r="AU274" s="210"/>
      <c r="AV274" s="453"/>
      <c r="AW274" s="376"/>
      <c r="AX274" s="212"/>
      <c r="AY274" s="212"/>
      <c r="AZ274" s="212"/>
      <c r="BA274" s="213"/>
      <c r="BB274" s="43"/>
      <c r="BC274" s="182">
        <f t="shared" si="18"/>
        <v>0</v>
      </c>
      <c r="BD274" s="64">
        <f t="shared" si="19"/>
        <v>0</v>
      </c>
      <c r="BE274" s="66">
        <f t="shared" si="20"/>
        <v>0</v>
      </c>
      <c r="BF274" s="169">
        <f t="shared" si="17"/>
        <v>0</v>
      </c>
      <c r="BH274" s="7"/>
      <c r="BI274" s="7"/>
    </row>
    <row r="275" spans="1:61" ht="12" customHeight="1" thickBot="1">
      <c r="A275" s="157"/>
      <c r="B275" s="6" t="str">
        <f>②国語!B275</f>
        <v>7-30</v>
      </c>
      <c r="C275" s="31">
        <v>1</v>
      </c>
      <c r="D275" s="383"/>
      <c r="E275" s="399"/>
      <c r="F275" s="399"/>
      <c r="G275" s="240"/>
      <c r="H275" s="399"/>
      <c r="I275" s="383"/>
      <c r="J275" s="399"/>
      <c r="K275" s="399"/>
      <c r="L275" s="399"/>
      <c r="M275" s="231"/>
      <c r="N275" s="232"/>
      <c r="O275" s="228"/>
      <c r="P275" s="230"/>
      <c r="Q275" s="230"/>
      <c r="R275" s="229"/>
      <c r="S275" s="228"/>
      <c r="T275" s="228"/>
      <c r="U275" s="230"/>
      <c r="V275" s="230"/>
      <c r="W275" s="229"/>
      <c r="X275" s="230"/>
      <c r="Y275" s="230"/>
      <c r="Z275" s="228"/>
      <c r="AA275" s="230"/>
      <c r="AB275" s="231"/>
      <c r="AC275" s="232"/>
      <c r="AD275" s="230"/>
      <c r="AE275" s="230"/>
      <c r="AF275" s="230"/>
      <c r="AG275" s="229"/>
      <c r="AH275" s="227"/>
      <c r="AI275" s="228"/>
      <c r="AJ275" s="230"/>
      <c r="AK275" s="230"/>
      <c r="AL275" s="230"/>
      <c r="AM275" s="227"/>
      <c r="AN275" s="228"/>
      <c r="AO275" s="230"/>
      <c r="AP275" s="313"/>
      <c r="AQ275" s="229"/>
      <c r="AR275" s="232"/>
      <c r="AS275" s="230"/>
      <c r="AT275" s="230"/>
      <c r="AU275" s="228"/>
      <c r="AV275" s="456"/>
      <c r="AW275" s="313"/>
      <c r="AX275" s="230"/>
      <c r="AY275" s="230"/>
      <c r="AZ275" s="230"/>
      <c r="BA275" s="231"/>
      <c r="BB275" s="32"/>
      <c r="BC275" s="166">
        <f t="shared" si="18"/>
        <v>0</v>
      </c>
      <c r="BD275" s="65">
        <f t="shared" si="19"/>
        <v>0</v>
      </c>
      <c r="BE275" s="67">
        <f t="shared" si="20"/>
        <v>0</v>
      </c>
      <c r="BF275" s="158">
        <f t="shared" si="17"/>
        <v>0</v>
      </c>
    </row>
    <row r="276" spans="1:61" ht="12" customHeight="1">
      <c r="A276" s="159"/>
      <c r="B276" s="4" t="str">
        <f>②国語!B276</f>
        <v>7-31</v>
      </c>
      <c r="C276" s="28">
        <v>0</v>
      </c>
      <c r="D276" s="384"/>
      <c r="E276" s="400"/>
      <c r="F276" s="400"/>
      <c r="G276" s="260"/>
      <c r="H276" s="400"/>
      <c r="I276" s="384"/>
      <c r="J276" s="400"/>
      <c r="K276" s="400"/>
      <c r="L276" s="400"/>
      <c r="M276" s="234"/>
      <c r="N276" s="208"/>
      <c r="O276" s="233"/>
      <c r="P276" s="236"/>
      <c r="Q276" s="236"/>
      <c r="R276" s="239"/>
      <c r="S276" s="233"/>
      <c r="T276" s="233"/>
      <c r="U276" s="236"/>
      <c r="V276" s="236"/>
      <c r="W276" s="239"/>
      <c r="X276" s="236"/>
      <c r="Y276" s="236"/>
      <c r="Z276" s="233"/>
      <c r="AA276" s="236"/>
      <c r="AB276" s="234"/>
      <c r="AC276" s="208"/>
      <c r="AD276" s="236"/>
      <c r="AE276" s="236"/>
      <c r="AF276" s="236"/>
      <c r="AG276" s="239"/>
      <c r="AH276" s="238"/>
      <c r="AI276" s="233"/>
      <c r="AJ276" s="236"/>
      <c r="AK276" s="236"/>
      <c r="AL276" s="236"/>
      <c r="AM276" s="238"/>
      <c r="AN276" s="233"/>
      <c r="AO276" s="236"/>
      <c r="AP276" s="237"/>
      <c r="AQ276" s="239"/>
      <c r="AR276" s="208"/>
      <c r="AS276" s="236"/>
      <c r="AT276" s="236"/>
      <c r="AU276" s="233"/>
      <c r="AV276" s="457"/>
      <c r="AW276" s="237"/>
      <c r="AX276" s="236"/>
      <c r="AY276" s="236"/>
      <c r="AZ276" s="236"/>
      <c r="BA276" s="234"/>
      <c r="BB276" s="29"/>
      <c r="BC276" s="167">
        <f t="shared" si="18"/>
        <v>0</v>
      </c>
      <c r="BD276" s="161">
        <f t="shared" si="19"/>
        <v>0</v>
      </c>
      <c r="BE276" s="162">
        <f t="shared" si="20"/>
        <v>0</v>
      </c>
      <c r="BF276" s="163">
        <f t="shared" si="17"/>
        <v>0</v>
      </c>
    </row>
    <row r="277" spans="1:61" ht="12" customHeight="1">
      <c r="A277" s="153"/>
      <c r="B277" s="36" t="str">
        <f>②国語!B277</f>
        <v>7-32</v>
      </c>
      <c r="C277" s="42">
        <v>1</v>
      </c>
      <c r="D277" s="380"/>
      <c r="E277" s="396"/>
      <c r="F277" s="396"/>
      <c r="G277" s="257"/>
      <c r="H277" s="396"/>
      <c r="I277" s="380"/>
      <c r="J277" s="396"/>
      <c r="K277" s="396"/>
      <c r="L277" s="396"/>
      <c r="M277" s="213"/>
      <c r="N277" s="214"/>
      <c r="O277" s="210"/>
      <c r="P277" s="212"/>
      <c r="Q277" s="212"/>
      <c r="R277" s="211"/>
      <c r="S277" s="210"/>
      <c r="T277" s="210"/>
      <c r="U277" s="212"/>
      <c r="V277" s="212"/>
      <c r="W277" s="211"/>
      <c r="X277" s="212"/>
      <c r="Y277" s="212"/>
      <c r="Z277" s="210"/>
      <c r="AA277" s="212"/>
      <c r="AB277" s="213"/>
      <c r="AC277" s="214"/>
      <c r="AD277" s="212"/>
      <c r="AE277" s="212"/>
      <c r="AF277" s="212"/>
      <c r="AG277" s="211"/>
      <c r="AH277" s="209"/>
      <c r="AI277" s="210"/>
      <c r="AJ277" s="212"/>
      <c r="AK277" s="212"/>
      <c r="AL277" s="212"/>
      <c r="AM277" s="209"/>
      <c r="AN277" s="210"/>
      <c r="AO277" s="212"/>
      <c r="AP277" s="376"/>
      <c r="AQ277" s="211"/>
      <c r="AR277" s="214"/>
      <c r="AS277" s="212"/>
      <c r="AT277" s="212"/>
      <c r="AU277" s="210"/>
      <c r="AV277" s="453"/>
      <c r="AW277" s="376"/>
      <c r="AX277" s="212"/>
      <c r="AY277" s="212"/>
      <c r="AZ277" s="212"/>
      <c r="BA277" s="213"/>
      <c r="BB277" s="43"/>
      <c r="BC277" s="182">
        <f t="shared" si="18"/>
        <v>0</v>
      </c>
      <c r="BD277" s="64">
        <f t="shared" si="19"/>
        <v>0</v>
      </c>
      <c r="BE277" s="66">
        <f t="shared" si="20"/>
        <v>0</v>
      </c>
      <c r="BF277" s="169">
        <f t="shared" si="17"/>
        <v>0</v>
      </c>
    </row>
    <row r="278" spans="1:61" ht="12" customHeight="1">
      <c r="A278" s="153"/>
      <c r="B278" s="36" t="str">
        <f>②国語!B278</f>
        <v>7-33</v>
      </c>
      <c r="C278" s="42">
        <v>0</v>
      </c>
      <c r="D278" s="380"/>
      <c r="E278" s="396"/>
      <c r="F278" s="396"/>
      <c r="G278" s="257"/>
      <c r="H278" s="396"/>
      <c r="I278" s="380"/>
      <c r="J278" s="396"/>
      <c r="K278" s="396"/>
      <c r="L278" s="396"/>
      <c r="M278" s="213"/>
      <c r="N278" s="214"/>
      <c r="O278" s="210"/>
      <c r="P278" s="212"/>
      <c r="Q278" s="212"/>
      <c r="R278" s="211"/>
      <c r="S278" s="210"/>
      <c r="T278" s="210"/>
      <c r="U278" s="212"/>
      <c r="V278" s="212"/>
      <c r="W278" s="211"/>
      <c r="X278" s="212"/>
      <c r="Y278" s="212"/>
      <c r="Z278" s="210"/>
      <c r="AA278" s="212"/>
      <c r="AB278" s="213"/>
      <c r="AC278" s="214"/>
      <c r="AD278" s="212"/>
      <c r="AE278" s="212"/>
      <c r="AF278" s="212"/>
      <c r="AG278" s="211"/>
      <c r="AH278" s="209"/>
      <c r="AI278" s="210"/>
      <c r="AJ278" s="212"/>
      <c r="AK278" s="212"/>
      <c r="AL278" s="212"/>
      <c r="AM278" s="209"/>
      <c r="AN278" s="210"/>
      <c r="AO278" s="212"/>
      <c r="AP278" s="376"/>
      <c r="AQ278" s="211"/>
      <c r="AR278" s="214"/>
      <c r="AS278" s="212"/>
      <c r="AT278" s="212"/>
      <c r="AU278" s="210"/>
      <c r="AV278" s="453"/>
      <c r="AW278" s="376"/>
      <c r="AX278" s="212"/>
      <c r="AY278" s="212"/>
      <c r="AZ278" s="212"/>
      <c r="BA278" s="213"/>
      <c r="BB278" s="43"/>
      <c r="BC278" s="182">
        <f t="shared" si="18"/>
        <v>0</v>
      </c>
      <c r="BD278" s="64">
        <f t="shared" si="19"/>
        <v>0</v>
      </c>
      <c r="BE278" s="66">
        <f t="shared" si="20"/>
        <v>0</v>
      </c>
      <c r="BF278" s="169">
        <f t="shared" si="17"/>
        <v>0</v>
      </c>
    </row>
    <row r="279" spans="1:61" ht="12" customHeight="1">
      <c r="A279" s="153"/>
      <c r="B279" s="36" t="str">
        <f>②国語!B279</f>
        <v>7-34</v>
      </c>
      <c r="C279" s="42">
        <v>1</v>
      </c>
      <c r="D279" s="380"/>
      <c r="E279" s="396"/>
      <c r="F279" s="396"/>
      <c r="G279" s="257"/>
      <c r="H279" s="396"/>
      <c r="I279" s="380"/>
      <c r="J279" s="396"/>
      <c r="K279" s="396"/>
      <c r="L279" s="396"/>
      <c r="M279" s="213"/>
      <c r="N279" s="214"/>
      <c r="O279" s="210"/>
      <c r="P279" s="212"/>
      <c r="Q279" s="212"/>
      <c r="R279" s="211"/>
      <c r="S279" s="210"/>
      <c r="T279" s="210"/>
      <c r="U279" s="212"/>
      <c r="V279" s="212"/>
      <c r="W279" s="211"/>
      <c r="X279" s="212"/>
      <c r="Y279" s="212"/>
      <c r="Z279" s="210"/>
      <c r="AA279" s="212"/>
      <c r="AB279" s="213"/>
      <c r="AC279" s="214"/>
      <c r="AD279" s="212"/>
      <c r="AE279" s="212"/>
      <c r="AF279" s="212"/>
      <c r="AG279" s="211"/>
      <c r="AH279" s="209"/>
      <c r="AI279" s="210"/>
      <c r="AJ279" s="212"/>
      <c r="AK279" s="212"/>
      <c r="AL279" s="212"/>
      <c r="AM279" s="209"/>
      <c r="AN279" s="210"/>
      <c r="AO279" s="212"/>
      <c r="AP279" s="376"/>
      <c r="AQ279" s="211"/>
      <c r="AR279" s="214"/>
      <c r="AS279" s="212"/>
      <c r="AT279" s="212"/>
      <c r="AU279" s="210"/>
      <c r="AV279" s="453"/>
      <c r="AW279" s="376"/>
      <c r="AX279" s="212"/>
      <c r="AY279" s="212"/>
      <c r="AZ279" s="212"/>
      <c r="BA279" s="213"/>
      <c r="BB279" s="43"/>
      <c r="BC279" s="182">
        <f t="shared" si="18"/>
        <v>0</v>
      </c>
      <c r="BD279" s="64">
        <f t="shared" si="19"/>
        <v>0</v>
      </c>
      <c r="BE279" s="66">
        <f t="shared" si="20"/>
        <v>0</v>
      </c>
      <c r="BF279" s="169">
        <f t="shared" si="17"/>
        <v>0</v>
      </c>
      <c r="BH279" s="35"/>
    </row>
    <row r="280" spans="1:61" ht="12" customHeight="1" thickBot="1">
      <c r="A280" s="154"/>
      <c r="B280" s="37" t="str">
        <f>②国語!B280</f>
        <v>7-35</v>
      </c>
      <c r="C280" s="49">
        <v>0</v>
      </c>
      <c r="D280" s="381"/>
      <c r="E280" s="397"/>
      <c r="F280" s="397"/>
      <c r="G280" s="258"/>
      <c r="H280" s="397"/>
      <c r="I280" s="381"/>
      <c r="J280" s="397"/>
      <c r="K280" s="397"/>
      <c r="L280" s="397"/>
      <c r="M280" s="219"/>
      <c r="N280" s="220"/>
      <c r="O280" s="216"/>
      <c r="P280" s="218"/>
      <c r="Q280" s="218"/>
      <c r="R280" s="217"/>
      <c r="S280" s="216"/>
      <c r="T280" s="216"/>
      <c r="U280" s="218"/>
      <c r="V280" s="218"/>
      <c r="W280" s="217"/>
      <c r="X280" s="218"/>
      <c r="Y280" s="218"/>
      <c r="Z280" s="216"/>
      <c r="AA280" s="218"/>
      <c r="AB280" s="219"/>
      <c r="AC280" s="220"/>
      <c r="AD280" s="218"/>
      <c r="AE280" s="218"/>
      <c r="AF280" s="218"/>
      <c r="AG280" s="217"/>
      <c r="AH280" s="215"/>
      <c r="AI280" s="216"/>
      <c r="AJ280" s="218"/>
      <c r="AK280" s="218"/>
      <c r="AL280" s="218"/>
      <c r="AM280" s="215"/>
      <c r="AN280" s="216"/>
      <c r="AO280" s="218"/>
      <c r="AP280" s="377"/>
      <c r="AQ280" s="217"/>
      <c r="AR280" s="220"/>
      <c r="AS280" s="218"/>
      <c r="AT280" s="218"/>
      <c r="AU280" s="216"/>
      <c r="AV280" s="454"/>
      <c r="AW280" s="377"/>
      <c r="AX280" s="218"/>
      <c r="AY280" s="218"/>
      <c r="AZ280" s="218"/>
      <c r="BA280" s="219"/>
      <c r="BB280" s="102"/>
      <c r="BC280" s="165">
        <f t="shared" si="18"/>
        <v>0</v>
      </c>
      <c r="BD280" s="68">
        <f t="shared" si="19"/>
        <v>0</v>
      </c>
      <c r="BE280" s="69">
        <f t="shared" si="20"/>
        <v>0</v>
      </c>
      <c r="BF280" s="155">
        <f t="shared" si="17"/>
        <v>0</v>
      </c>
      <c r="BH280" s="35"/>
    </row>
    <row r="281" spans="1:61" ht="12" customHeight="1">
      <c r="A281" s="156"/>
      <c r="B281" s="5" t="str">
        <f>②国語!B281</f>
        <v>7-36</v>
      </c>
      <c r="C281" s="30">
        <v>1</v>
      </c>
      <c r="D281" s="382"/>
      <c r="E281" s="398"/>
      <c r="F281" s="398"/>
      <c r="G281" s="259"/>
      <c r="H281" s="398"/>
      <c r="I281" s="382"/>
      <c r="J281" s="398"/>
      <c r="K281" s="398"/>
      <c r="L281" s="398"/>
      <c r="M281" s="225"/>
      <c r="N281" s="226"/>
      <c r="O281" s="222"/>
      <c r="P281" s="224"/>
      <c r="Q281" s="224"/>
      <c r="R281" s="223"/>
      <c r="S281" s="222"/>
      <c r="T281" s="222"/>
      <c r="U281" s="224"/>
      <c r="V281" s="224"/>
      <c r="W281" s="223"/>
      <c r="X281" s="224"/>
      <c r="Y281" s="224"/>
      <c r="Z281" s="222"/>
      <c r="AA281" s="224"/>
      <c r="AB281" s="225"/>
      <c r="AC281" s="226"/>
      <c r="AD281" s="224"/>
      <c r="AE281" s="224"/>
      <c r="AF281" s="224"/>
      <c r="AG281" s="223"/>
      <c r="AH281" s="221"/>
      <c r="AI281" s="222"/>
      <c r="AJ281" s="224"/>
      <c r="AK281" s="224"/>
      <c r="AL281" s="224"/>
      <c r="AM281" s="221"/>
      <c r="AN281" s="222"/>
      <c r="AO281" s="224"/>
      <c r="AP281" s="378"/>
      <c r="AQ281" s="223"/>
      <c r="AR281" s="226"/>
      <c r="AS281" s="224"/>
      <c r="AT281" s="224"/>
      <c r="AU281" s="222"/>
      <c r="AV281" s="455"/>
      <c r="AW281" s="378"/>
      <c r="AX281" s="224"/>
      <c r="AY281" s="224"/>
      <c r="AZ281" s="224"/>
      <c r="BA281" s="225"/>
      <c r="BB281" s="101"/>
      <c r="BC281" s="419">
        <f t="shared" si="18"/>
        <v>0</v>
      </c>
      <c r="BD281" s="420">
        <f t="shared" si="19"/>
        <v>0</v>
      </c>
      <c r="BE281" s="421">
        <f t="shared" si="20"/>
        <v>0</v>
      </c>
      <c r="BF281" s="422">
        <f t="shared" si="17"/>
        <v>0</v>
      </c>
      <c r="BH281" s="35"/>
    </row>
    <row r="282" spans="1:61" ht="12" customHeight="1">
      <c r="A282" s="153"/>
      <c r="B282" s="36" t="str">
        <f>②国語!B282</f>
        <v>7-37</v>
      </c>
      <c r="C282" s="42">
        <v>0</v>
      </c>
      <c r="D282" s="380"/>
      <c r="E282" s="396"/>
      <c r="F282" s="396"/>
      <c r="G282" s="257"/>
      <c r="H282" s="396"/>
      <c r="I282" s="380"/>
      <c r="J282" s="396"/>
      <c r="K282" s="396"/>
      <c r="L282" s="396"/>
      <c r="M282" s="213"/>
      <c r="N282" s="214"/>
      <c r="O282" s="210"/>
      <c r="P282" s="212"/>
      <c r="Q282" s="212"/>
      <c r="R282" s="211"/>
      <c r="S282" s="210"/>
      <c r="T282" s="210"/>
      <c r="U282" s="212"/>
      <c r="V282" s="212"/>
      <c r="W282" s="211"/>
      <c r="X282" s="212"/>
      <c r="Y282" s="212"/>
      <c r="Z282" s="210"/>
      <c r="AA282" s="212"/>
      <c r="AB282" s="213"/>
      <c r="AC282" s="214"/>
      <c r="AD282" s="212"/>
      <c r="AE282" s="212"/>
      <c r="AF282" s="212"/>
      <c r="AG282" s="211"/>
      <c r="AH282" s="209"/>
      <c r="AI282" s="210"/>
      <c r="AJ282" s="212"/>
      <c r="AK282" s="212"/>
      <c r="AL282" s="212"/>
      <c r="AM282" s="209"/>
      <c r="AN282" s="210"/>
      <c r="AO282" s="212"/>
      <c r="AP282" s="376"/>
      <c r="AQ282" s="211"/>
      <c r="AR282" s="214"/>
      <c r="AS282" s="212"/>
      <c r="AT282" s="212"/>
      <c r="AU282" s="210"/>
      <c r="AV282" s="453"/>
      <c r="AW282" s="376"/>
      <c r="AX282" s="212"/>
      <c r="AY282" s="212"/>
      <c r="AZ282" s="212"/>
      <c r="BA282" s="213"/>
      <c r="BB282" s="43"/>
      <c r="BC282" s="182">
        <f t="shared" si="18"/>
        <v>0</v>
      </c>
      <c r="BD282" s="64">
        <f t="shared" si="19"/>
        <v>0</v>
      </c>
      <c r="BE282" s="66">
        <f t="shared" si="20"/>
        <v>0</v>
      </c>
      <c r="BF282" s="169">
        <f t="shared" si="17"/>
        <v>0</v>
      </c>
    </row>
    <row r="283" spans="1:61" ht="12" customHeight="1">
      <c r="A283" s="153"/>
      <c r="B283" s="36" t="str">
        <f>②国語!B283</f>
        <v>7-38</v>
      </c>
      <c r="C283" s="42">
        <v>1</v>
      </c>
      <c r="D283" s="380"/>
      <c r="E283" s="396"/>
      <c r="F283" s="396"/>
      <c r="G283" s="257"/>
      <c r="H283" s="396"/>
      <c r="I283" s="380"/>
      <c r="J283" s="396"/>
      <c r="K283" s="396"/>
      <c r="L283" s="396"/>
      <c r="M283" s="213"/>
      <c r="N283" s="214"/>
      <c r="O283" s="210"/>
      <c r="P283" s="212"/>
      <c r="Q283" s="212"/>
      <c r="R283" s="211"/>
      <c r="S283" s="210"/>
      <c r="T283" s="210"/>
      <c r="U283" s="212"/>
      <c r="V283" s="212"/>
      <c r="W283" s="211"/>
      <c r="X283" s="212"/>
      <c r="Y283" s="212"/>
      <c r="Z283" s="210"/>
      <c r="AA283" s="212"/>
      <c r="AB283" s="213"/>
      <c r="AC283" s="214"/>
      <c r="AD283" s="212"/>
      <c r="AE283" s="212"/>
      <c r="AF283" s="212"/>
      <c r="AG283" s="211"/>
      <c r="AH283" s="209"/>
      <c r="AI283" s="210"/>
      <c r="AJ283" s="212"/>
      <c r="AK283" s="212"/>
      <c r="AL283" s="212"/>
      <c r="AM283" s="209"/>
      <c r="AN283" s="210"/>
      <c r="AO283" s="212"/>
      <c r="AP283" s="376"/>
      <c r="AQ283" s="211"/>
      <c r="AR283" s="214"/>
      <c r="AS283" s="212"/>
      <c r="AT283" s="212"/>
      <c r="AU283" s="210"/>
      <c r="AV283" s="453"/>
      <c r="AW283" s="376"/>
      <c r="AX283" s="212"/>
      <c r="AY283" s="212"/>
      <c r="AZ283" s="212"/>
      <c r="BA283" s="213"/>
      <c r="BB283" s="43"/>
      <c r="BC283" s="182">
        <f t="shared" si="18"/>
        <v>0</v>
      </c>
      <c r="BD283" s="64">
        <f t="shared" si="19"/>
        <v>0</v>
      </c>
      <c r="BE283" s="66">
        <f t="shared" si="20"/>
        <v>0</v>
      </c>
      <c r="BF283" s="169">
        <f t="shared" ref="BF283:BF346" si="21">SUM(BD283:BE283)</f>
        <v>0</v>
      </c>
    </row>
    <row r="284" spans="1:61" ht="12" customHeight="1">
      <c r="A284" s="153"/>
      <c r="B284" s="36" t="str">
        <f>②国語!B284</f>
        <v>7-39</v>
      </c>
      <c r="C284" s="42">
        <v>0</v>
      </c>
      <c r="D284" s="380"/>
      <c r="E284" s="396"/>
      <c r="F284" s="396"/>
      <c r="G284" s="257"/>
      <c r="H284" s="396"/>
      <c r="I284" s="380"/>
      <c r="J284" s="396"/>
      <c r="K284" s="396"/>
      <c r="L284" s="396"/>
      <c r="M284" s="213"/>
      <c r="N284" s="214"/>
      <c r="O284" s="210"/>
      <c r="P284" s="212"/>
      <c r="Q284" s="212"/>
      <c r="R284" s="211"/>
      <c r="S284" s="210"/>
      <c r="T284" s="210"/>
      <c r="U284" s="212"/>
      <c r="V284" s="212"/>
      <c r="W284" s="211"/>
      <c r="X284" s="212"/>
      <c r="Y284" s="212"/>
      <c r="Z284" s="210"/>
      <c r="AA284" s="212"/>
      <c r="AB284" s="213"/>
      <c r="AC284" s="214"/>
      <c r="AD284" s="212"/>
      <c r="AE284" s="212"/>
      <c r="AF284" s="212"/>
      <c r="AG284" s="211"/>
      <c r="AH284" s="209"/>
      <c r="AI284" s="210"/>
      <c r="AJ284" s="212"/>
      <c r="AK284" s="212"/>
      <c r="AL284" s="212"/>
      <c r="AM284" s="209"/>
      <c r="AN284" s="210"/>
      <c r="AO284" s="212"/>
      <c r="AP284" s="376"/>
      <c r="AQ284" s="211"/>
      <c r="AR284" s="214"/>
      <c r="AS284" s="212"/>
      <c r="AT284" s="212"/>
      <c r="AU284" s="210"/>
      <c r="AV284" s="453"/>
      <c r="AW284" s="376"/>
      <c r="AX284" s="212"/>
      <c r="AY284" s="212"/>
      <c r="AZ284" s="212"/>
      <c r="BA284" s="213"/>
      <c r="BB284" s="43"/>
      <c r="BC284" s="182">
        <f t="shared" si="18"/>
        <v>0</v>
      </c>
      <c r="BD284" s="64">
        <f t="shared" si="19"/>
        <v>0</v>
      </c>
      <c r="BE284" s="66">
        <f t="shared" si="20"/>
        <v>0</v>
      </c>
      <c r="BF284" s="169">
        <f t="shared" si="21"/>
        <v>0</v>
      </c>
    </row>
    <row r="285" spans="1:61" ht="12" customHeight="1" thickBot="1">
      <c r="A285" s="157"/>
      <c r="B285" s="6" t="str">
        <f>②国語!B285</f>
        <v>7-40</v>
      </c>
      <c r="C285" s="31">
        <v>1</v>
      </c>
      <c r="D285" s="383"/>
      <c r="E285" s="399"/>
      <c r="F285" s="399"/>
      <c r="G285" s="240"/>
      <c r="H285" s="399"/>
      <c r="I285" s="383"/>
      <c r="J285" s="399"/>
      <c r="K285" s="399"/>
      <c r="L285" s="399"/>
      <c r="M285" s="231"/>
      <c r="N285" s="232"/>
      <c r="O285" s="228"/>
      <c r="P285" s="230"/>
      <c r="Q285" s="230"/>
      <c r="R285" s="229"/>
      <c r="S285" s="228"/>
      <c r="T285" s="228"/>
      <c r="U285" s="230"/>
      <c r="V285" s="230"/>
      <c r="W285" s="229"/>
      <c r="X285" s="230"/>
      <c r="Y285" s="230"/>
      <c r="Z285" s="228"/>
      <c r="AA285" s="230"/>
      <c r="AB285" s="231"/>
      <c r="AC285" s="232"/>
      <c r="AD285" s="230"/>
      <c r="AE285" s="230"/>
      <c r="AF285" s="230"/>
      <c r="AG285" s="229"/>
      <c r="AH285" s="227"/>
      <c r="AI285" s="228"/>
      <c r="AJ285" s="230"/>
      <c r="AK285" s="230"/>
      <c r="AL285" s="230"/>
      <c r="AM285" s="227"/>
      <c r="AN285" s="228"/>
      <c r="AO285" s="230"/>
      <c r="AP285" s="313"/>
      <c r="AQ285" s="229"/>
      <c r="AR285" s="232"/>
      <c r="AS285" s="230"/>
      <c r="AT285" s="230"/>
      <c r="AU285" s="228"/>
      <c r="AV285" s="456"/>
      <c r="AW285" s="313"/>
      <c r="AX285" s="230"/>
      <c r="AY285" s="230"/>
      <c r="AZ285" s="230"/>
      <c r="BA285" s="231"/>
      <c r="BB285" s="32"/>
      <c r="BC285" s="166">
        <f t="shared" si="18"/>
        <v>0</v>
      </c>
      <c r="BD285" s="65">
        <f t="shared" si="19"/>
        <v>0</v>
      </c>
      <c r="BE285" s="67">
        <f t="shared" si="20"/>
        <v>0</v>
      </c>
      <c r="BF285" s="158">
        <f t="shared" si="21"/>
        <v>0</v>
      </c>
    </row>
    <row r="286" spans="1:61" ht="12" customHeight="1">
      <c r="A286" s="151"/>
      <c r="B286" s="89" t="str">
        <f>②国語!B286</f>
        <v>8-01</v>
      </c>
      <c r="C286" s="120">
        <v>0</v>
      </c>
      <c r="D286" s="379"/>
      <c r="E286" s="395"/>
      <c r="F286" s="395"/>
      <c r="G286" s="256"/>
      <c r="H286" s="395"/>
      <c r="I286" s="379"/>
      <c r="J286" s="395"/>
      <c r="K286" s="395"/>
      <c r="L286" s="395"/>
      <c r="M286" s="206"/>
      <c r="N286" s="207"/>
      <c r="O286" s="203"/>
      <c r="P286" s="205"/>
      <c r="Q286" s="205"/>
      <c r="R286" s="204"/>
      <c r="S286" s="203"/>
      <c r="T286" s="203"/>
      <c r="U286" s="205"/>
      <c r="V286" s="205"/>
      <c r="W286" s="204"/>
      <c r="X286" s="205"/>
      <c r="Y286" s="205"/>
      <c r="Z286" s="203"/>
      <c r="AA286" s="205"/>
      <c r="AB286" s="206"/>
      <c r="AC286" s="207"/>
      <c r="AD286" s="205"/>
      <c r="AE286" s="205"/>
      <c r="AF286" s="205"/>
      <c r="AG286" s="204"/>
      <c r="AH286" s="202"/>
      <c r="AI286" s="203"/>
      <c r="AJ286" s="205"/>
      <c r="AK286" s="205"/>
      <c r="AL286" s="205"/>
      <c r="AM286" s="202"/>
      <c r="AN286" s="203"/>
      <c r="AO286" s="205"/>
      <c r="AP286" s="375"/>
      <c r="AQ286" s="204"/>
      <c r="AR286" s="207"/>
      <c r="AS286" s="205"/>
      <c r="AT286" s="205"/>
      <c r="AU286" s="203"/>
      <c r="AV286" s="452"/>
      <c r="AW286" s="375"/>
      <c r="AX286" s="205"/>
      <c r="AY286" s="205"/>
      <c r="AZ286" s="205"/>
      <c r="BA286" s="206"/>
      <c r="BB286" s="101"/>
      <c r="BC286" s="167">
        <f t="shared" si="18"/>
        <v>0</v>
      </c>
      <c r="BD286" s="161">
        <f t="shared" si="19"/>
        <v>0</v>
      </c>
      <c r="BE286" s="162">
        <f t="shared" si="20"/>
        <v>0</v>
      </c>
      <c r="BF286" s="163">
        <f t="shared" si="21"/>
        <v>0</v>
      </c>
      <c r="BH286" s="24"/>
      <c r="BI286" s="24"/>
    </row>
    <row r="287" spans="1:61" ht="12" customHeight="1">
      <c r="A287" s="153"/>
      <c r="B287" s="36" t="str">
        <f>②国語!B287</f>
        <v>8-02</v>
      </c>
      <c r="C287" s="42">
        <v>1</v>
      </c>
      <c r="D287" s="380"/>
      <c r="E287" s="396"/>
      <c r="F287" s="396"/>
      <c r="G287" s="257"/>
      <c r="H287" s="396"/>
      <c r="I287" s="380"/>
      <c r="J287" s="396"/>
      <c r="K287" s="396"/>
      <c r="L287" s="396"/>
      <c r="M287" s="213"/>
      <c r="N287" s="214"/>
      <c r="O287" s="210"/>
      <c r="P287" s="212"/>
      <c r="Q287" s="212"/>
      <c r="R287" s="211"/>
      <c r="S287" s="210"/>
      <c r="T287" s="210"/>
      <c r="U287" s="212"/>
      <c r="V287" s="212"/>
      <c r="W287" s="211"/>
      <c r="X287" s="212"/>
      <c r="Y287" s="212"/>
      <c r="Z287" s="210"/>
      <c r="AA287" s="212"/>
      <c r="AB287" s="213"/>
      <c r="AC287" s="214"/>
      <c r="AD287" s="212"/>
      <c r="AE287" s="212"/>
      <c r="AF287" s="212"/>
      <c r="AG287" s="211"/>
      <c r="AH287" s="209"/>
      <c r="AI287" s="210"/>
      <c r="AJ287" s="212"/>
      <c r="AK287" s="212"/>
      <c r="AL287" s="212"/>
      <c r="AM287" s="209"/>
      <c r="AN287" s="210"/>
      <c r="AO287" s="212"/>
      <c r="AP287" s="376"/>
      <c r="AQ287" s="211"/>
      <c r="AR287" s="214"/>
      <c r="AS287" s="212"/>
      <c r="AT287" s="212"/>
      <c r="AU287" s="210"/>
      <c r="AV287" s="453"/>
      <c r="AW287" s="376"/>
      <c r="AX287" s="212"/>
      <c r="AY287" s="212"/>
      <c r="AZ287" s="212"/>
      <c r="BA287" s="213"/>
      <c r="BB287" s="43"/>
      <c r="BC287" s="182">
        <f t="shared" si="18"/>
        <v>0</v>
      </c>
      <c r="BD287" s="64">
        <f t="shared" si="19"/>
        <v>0</v>
      </c>
      <c r="BE287" s="66">
        <f t="shared" si="20"/>
        <v>0</v>
      </c>
      <c r="BF287" s="169">
        <f t="shared" si="21"/>
        <v>0</v>
      </c>
      <c r="BH287" s="24"/>
      <c r="BI287" s="24"/>
    </row>
    <row r="288" spans="1:61" ht="12" customHeight="1">
      <c r="A288" s="153"/>
      <c r="B288" s="36" t="str">
        <f>②国語!B288</f>
        <v>8-03</v>
      </c>
      <c r="C288" s="42">
        <v>0</v>
      </c>
      <c r="D288" s="380"/>
      <c r="E288" s="396"/>
      <c r="F288" s="396"/>
      <c r="G288" s="257"/>
      <c r="H288" s="396"/>
      <c r="I288" s="380"/>
      <c r="J288" s="396"/>
      <c r="K288" s="396"/>
      <c r="L288" s="396"/>
      <c r="M288" s="213"/>
      <c r="N288" s="214"/>
      <c r="O288" s="210"/>
      <c r="P288" s="212"/>
      <c r="Q288" s="212"/>
      <c r="R288" s="211"/>
      <c r="S288" s="210"/>
      <c r="T288" s="210"/>
      <c r="U288" s="212"/>
      <c r="V288" s="212"/>
      <c r="W288" s="211"/>
      <c r="X288" s="212"/>
      <c r="Y288" s="212"/>
      <c r="Z288" s="210"/>
      <c r="AA288" s="212"/>
      <c r="AB288" s="213"/>
      <c r="AC288" s="214"/>
      <c r="AD288" s="212"/>
      <c r="AE288" s="212"/>
      <c r="AF288" s="212"/>
      <c r="AG288" s="211"/>
      <c r="AH288" s="209"/>
      <c r="AI288" s="210"/>
      <c r="AJ288" s="212"/>
      <c r="AK288" s="212"/>
      <c r="AL288" s="212"/>
      <c r="AM288" s="209"/>
      <c r="AN288" s="210"/>
      <c r="AO288" s="212"/>
      <c r="AP288" s="376"/>
      <c r="AQ288" s="211"/>
      <c r="AR288" s="214"/>
      <c r="AS288" s="212"/>
      <c r="AT288" s="212"/>
      <c r="AU288" s="210"/>
      <c r="AV288" s="453"/>
      <c r="AW288" s="376"/>
      <c r="AX288" s="212"/>
      <c r="AY288" s="212"/>
      <c r="AZ288" s="212"/>
      <c r="BA288" s="213"/>
      <c r="BB288" s="43"/>
      <c r="BC288" s="182">
        <f t="shared" si="18"/>
        <v>0</v>
      </c>
      <c r="BD288" s="64">
        <f t="shared" si="19"/>
        <v>0</v>
      </c>
      <c r="BE288" s="66">
        <f t="shared" si="20"/>
        <v>0</v>
      </c>
      <c r="BF288" s="169">
        <f t="shared" si="21"/>
        <v>0</v>
      </c>
      <c r="BH288" s="24"/>
      <c r="BI288" s="24"/>
    </row>
    <row r="289" spans="1:61" ht="12" customHeight="1">
      <c r="A289" s="153"/>
      <c r="B289" s="36" t="str">
        <f>②国語!B289</f>
        <v>8-04</v>
      </c>
      <c r="C289" s="42">
        <v>1</v>
      </c>
      <c r="D289" s="380"/>
      <c r="E289" s="396"/>
      <c r="F289" s="396"/>
      <c r="G289" s="257"/>
      <c r="H289" s="396"/>
      <c r="I289" s="380"/>
      <c r="J289" s="396"/>
      <c r="K289" s="396"/>
      <c r="L289" s="396"/>
      <c r="M289" s="213"/>
      <c r="N289" s="214"/>
      <c r="O289" s="210"/>
      <c r="P289" s="212"/>
      <c r="Q289" s="212"/>
      <c r="R289" s="211"/>
      <c r="S289" s="210"/>
      <c r="T289" s="210"/>
      <c r="U289" s="212"/>
      <c r="V289" s="212"/>
      <c r="W289" s="211"/>
      <c r="X289" s="212"/>
      <c r="Y289" s="212"/>
      <c r="Z289" s="210"/>
      <c r="AA289" s="212"/>
      <c r="AB289" s="213"/>
      <c r="AC289" s="214"/>
      <c r="AD289" s="212"/>
      <c r="AE289" s="212"/>
      <c r="AF289" s="212"/>
      <c r="AG289" s="211"/>
      <c r="AH289" s="209"/>
      <c r="AI289" s="210"/>
      <c r="AJ289" s="212"/>
      <c r="AK289" s="212"/>
      <c r="AL289" s="212"/>
      <c r="AM289" s="209"/>
      <c r="AN289" s="210"/>
      <c r="AO289" s="212"/>
      <c r="AP289" s="376"/>
      <c r="AQ289" s="211"/>
      <c r="AR289" s="214"/>
      <c r="AS289" s="212"/>
      <c r="AT289" s="212"/>
      <c r="AU289" s="210"/>
      <c r="AV289" s="453"/>
      <c r="AW289" s="376"/>
      <c r="AX289" s="212"/>
      <c r="AY289" s="212"/>
      <c r="AZ289" s="212"/>
      <c r="BA289" s="213"/>
      <c r="BB289" s="43"/>
      <c r="BC289" s="182">
        <f t="shared" si="18"/>
        <v>0</v>
      </c>
      <c r="BD289" s="64">
        <f t="shared" si="19"/>
        <v>0</v>
      </c>
      <c r="BE289" s="66">
        <f t="shared" si="20"/>
        <v>0</v>
      </c>
      <c r="BF289" s="169">
        <f t="shared" si="21"/>
        <v>0</v>
      </c>
      <c r="BH289" s="24"/>
      <c r="BI289" s="24"/>
    </row>
    <row r="290" spans="1:61" ht="12" customHeight="1" thickBot="1">
      <c r="A290" s="154"/>
      <c r="B290" s="37" t="str">
        <f>②国語!B290</f>
        <v>8-05</v>
      </c>
      <c r="C290" s="49">
        <v>0</v>
      </c>
      <c r="D290" s="381"/>
      <c r="E290" s="397"/>
      <c r="F290" s="397"/>
      <c r="G290" s="258"/>
      <c r="H290" s="397"/>
      <c r="I290" s="381"/>
      <c r="J290" s="397"/>
      <c r="K290" s="397"/>
      <c r="L290" s="397"/>
      <c r="M290" s="219"/>
      <c r="N290" s="220"/>
      <c r="O290" s="216"/>
      <c r="P290" s="218"/>
      <c r="Q290" s="218"/>
      <c r="R290" s="217"/>
      <c r="S290" s="216"/>
      <c r="T290" s="216"/>
      <c r="U290" s="218"/>
      <c r="V290" s="218"/>
      <c r="W290" s="217"/>
      <c r="X290" s="218"/>
      <c r="Y290" s="218"/>
      <c r="Z290" s="216"/>
      <c r="AA290" s="218"/>
      <c r="AB290" s="219"/>
      <c r="AC290" s="220"/>
      <c r="AD290" s="218"/>
      <c r="AE290" s="218"/>
      <c r="AF290" s="218"/>
      <c r="AG290" s="217"/>
      <c r="AH290" s="215"/>
      <c r="AI290" s="216"/>
      <c r="AJ290" s="218"/>
      <c r="AK290" s="218"/>
      <c r="AL290" s="218"/>
      <c r="AM290" s="215"/>
      <c r="AN290" s="216"/>
      <c r="AO290" s="218"/>
      <c r="AP290" s="377"/>
      <c r="AQ290" s="217"/>
      <c r="AR290" s="220"/>
      <c r="AS290" s="218"/>
      <c r="AT290" s="218"/>
      <c r="AU290" s="216"/>
      <c r="AV290" s="454"/>
      <c r="AW290" s="377"/>
      <c r="AX290" s="218"/>
      <c r="AY290" s="218"/>
      <c r="AZ290" s="218"/>
      <c r="BA290" s="219"/>
      <c r="BB290" s="102"/>
      <c r="BC290" s="165">
        <f t="shared" si="18"/>
        <v>0</v>
      </c>
      <c r="BD290" s="68">
        <f t="shared" si="19"/>
        <v>0</v>
      </c>
      <c r="BE290" s="69">
        <f t="shared" si="20"/>
        <v>0</v>
      </c>
      <c r="BF290" s="155">
        <f t="shared" si="21"/>
        <v>0</v>
      </c>
      <c r="BH290" s="24"/>
      <c r="BI290" s="24"/>
    </row>
    <row r="291" spans="1:61" ht="12" customHeight="1">
      <c r="A291" s="156"/>
      <c r="B291" s="5" t="str">
        <f>②国語!B291</f>
        <v>8-06</v>
      </c>
      <c r="C291" s="30">
        <v>1</v>
      </c>
      <c r="D291" s="382"/>
      <c r="E291" s="398"/>
      <c r="F291" s="398"/>
      <c r="G291" s="259"/>
      <c r="H291" s="398"/>
      <c r="I291" s="382"/>
      <c r="J291" s="398"/>
      <c r="K291" s="398"/>
      <c r="L291" s="398"/>
      <c r="M291" s="225"/>
      <c r="N291" s="226"/>
      <c r="O291" s="222"/>
      <c r="P291" s="224"/>
      <c r="Q291" s="224"/>
      <c r="R291" s="223"/>
      <c r="S291" s="222"/>
      <c r="T291" s="222"/>
      <c r="U291" s="224"/>
      <c r="V291" s="224"/>
      <c r="W291" s="223"/>
      <c r="X291" s="224"/>
      <c r="Y291" s="224"/>
      <c r="Z291" s="222"/>
      <c r="AA291" s="224"/>
      <c r="AB291" s="225"/>
      <c r="AC291" s="226"/>
      <c r="AD291" s="224"/>
      <c r="AE291" s="224"/>
      <c r="AF291" s="224"/>
      <c r="AG291" s="223"/>
      <c r="AH291" s="221"/>
      <c r="AI291" s="222"/>
      <c r="AJ291" s="224"/>
      <c r="AK291" s="224"/>
      <c r="AL291" s="224"/>
      <c r="AM291" s="221"/>
      <c r="AN291" s="222"/>
      <c r="AO291" s="224"/>
      <c r="AP291" s="378"/>
      <c r="AQ291" s="223"/>
      <c r="AR291" s="226"/>
      <c r="AS291" s="224"/>
      <c r="AT291" s="224"/>
      <c r="AU291" s="222"/>
      <c r="AV291" s="455"/>
      <c r="AW291" s="378"/>
      <c r="AX291" s="224"/>
      <c r="AY291" s="224"/>
      <c r="AZ291" s="224"/>
      <c r="BA291" s="225"/>
      <c r="BB291" s="101"/>
      <c r="BC291" s="419">
        <f t="shared" si="18"/>
        <v>0</v>
      </c>
      <c r="BD291" s="420">
        <f t="shared" si="19"/>
        <v>0</v>
      </c>
      <c r="BE291" s="421">
        <f t="shared" si="20"/>
        <v>0</v>
      </c>
      <c r="BF291" s="422">
        <f t="shared" si="21"/>
        <v>0</v>
      </c>
      <c r="BH291" s="24"/>
      <c r="BI291" s="24"/>
    </row>
    <row r="292" spans="1:61" ht="12" customHeight="1">
      <c r="A292" s="153"/>
      <c r="B292" s="36" t="str">
        <f>②国語!B292</f>
        <v>8-07</v>
      </c>
      <c r="C292" s="42">
        <v>0</v>
      </c>
      <c r="D292" s="380"/>
      <c r="E292" s="396"/>
      <c r="F292" s="396"/>
      <c r="G292" s="257"/>
      <c r="H292" s="396"/>
      <c r="I292" s="380"/>
      <c r="J292" s="396"/>
      <c r="K292" s="396"/>
      <c r="L292" s="396"/>
      <c r="M292" s="213"/>
      <c r="N292" s="214"/>
      <c r="O292" s="210"/>
      <c r="P292" s="212"/>
      <c r="Q292" s="212"/>
      <c r="R292" s="211"/>
      <c r="S292" s="210"/>
      <c r="T292" s="210"/>
      <c r="U292" s="212"/>
      <c r="V292" s="212"/>
      <c r="W292" s="211"/>
      <c r="X292" s="212"/>
      <c r="Y292" s="212"/>
      <c r="Z292" s="210"/>
      <c r="AA292" s="212"/>
      <c r="AB292" s="213"/>
      <c r="AC292" s="214"/>
      <c r="AD292" s="212"/>
      <c r="AE292" s="212"/>
      <c r="AF292" s="212"/>
      <c r="AG292" s="211"/>
      <c r="AH292" s="209"/>
      <c r="AI292" s="210"/>
      <c r="AJ292" s="212"/>
      <c r="AK292" s="212"/>
      <c r="AL292" s="212"/>
      <c r="AM292" s="209"/>
      <c r="AN292" s="210"/>
      <c r="AO292" s="212"/>
      <c r="AP292" s="376"/>
      <c r="AQ292" s="211"/>
      <c r="AR292" s="214"/>
      <c r="AS292" s="212"/>
      <c r="AT292" s="212"/>
      <c r="AU292" s="210"/>
      <c r="AV292" s="453"/>
      <c r="AW292" s="376"/>
      <c r="AX292" s="212"/>
      <c r="AY292" s="212"/>
      <c r="AZ292" s="212"/>
      <c r="BA292" s="213"/>
      <c r="BB292" s="43"/>
      <c r="BC292" s="182">
        <f t="shared" si="18"/>
        <v>0</v>
      </c>
      <c r="BD292" s="64">
        <f t="shared" si="19"/>
        <v>0</v>
      </c>
      <c r="BE292" s="66">
        <f t="shared" si="20"/>
        <v>0</v>
      </c>
      <c r="BF292" s="169">
        <f t="shared" si="21"/>
        <v>0</v>
      </c>
      <c r="BH292" s="24"/>
      <c r="BI292" s="24"/>
    </row>
    <row r="293" spans="1:61" ht="12" customHeight="1">
      <c r="A293" s="153"/>
      <c r="B293" s="36" t="str">
        <f>②国語!B293</f>
        <v>8-08</v>
      </c>
      <c r="C293" s="42">
        <v>1</v>
      </c>
      <c r="D293" s="380"/>
      <c r="E293" s="396"/>
      <c r="F293" s="396"/>
      <c r="G293" s="257"/>
      <c r="H293" s="396"/>
      <c r="I293" s="380"/>
      <c r="J293" s="396"/>
      <c r="K293" s="396"/>
      <c r="L293" s="396"/>
      <c r="M293" s="213"/>
      <c r="N293" s="214"/>
      <c r="O293" s="210"/>
      <c r="P293" s="212"/>
      <c r="Q293" s="212"/>
      <c r="R293" s="211"/>
      <c r="S293" s="210"/>
      <c r="T293" s="210"/>
      <c r="U293" s="212"/>
      <c r="V293" s="212"/>
      <c r="W293" s="211"/>
      <c r="X293" s="212"/>
      <c r="Y293" s="212"/>
      <c r="Z293" s="210"/>
      <c r="AA293" s="212"/>
      <c r="AB293" s="213"/>
      <c r="AC293" s="214"/>
      <c r="AD293" s="212"/>
      <c r="AE293" s="212"/>
      <c r="AF293" s="212"/>
      <c r="AG293" s="211"/>
      <c r="AH293" s="209"/>
      <c r="AI293" s="210"/>
      <c r="AJ293" s="212"/>
      <c r="AK293" s="212"/>
      <c r="AL293" s="212"/>
      <c r="AM293" s="209"/>
      <c r="AN293" s="210"/>
      <c r="AO293" s="212"/>
      <c r="AP293" s="376"/>
      <c r="AQ293" s="211"/>
      <c r="AR293" s="214"/>
      <c r="AS293" s="212"/>
      <c r="AT293" s="212"/>
      <c r="AU293" s="210"/>
      <c r="AV293" s="453"/>
      <c r="AW293" s="376"/>
      <c r="AX293" s="212"/>
      <c r="AY293" s="212"/>
      <c r="AZ293" s="212"/>
      <c r="BA293" s="213"/>
      <c r="BB293" s="43"/>
      <c r="BC293" s="182">
        <f t="shared" si="18"/>
        <v>0</v>
      </c>
      <c r="BD293" s="64">
        <f t="shared" si="19"/>
        <v>0</v>
      </c>
      <c r="BE293" s="66">
        <f t="shared" si="20"/>
        <v>0</v>
      </c>
      <c r="BF293" s="169">
        <f t="shared" si="21"/>
        <v>0</v>
      </c>
      <c r="BH293" s="24"/>
      <c r="BI293" s="24"/>
    </row>
    <row r="294" spans="1:61" ht="12" customHeight="1">
      <c r="A294" s="153"/>
      <c r="B294" s="36" t="str">
        <f>②国語!B294</f>
        <v>8-09</v>
      </c>
      <c r="C294" s="42">
        <v>0</v>
      </c>
      <c r="D294" s="380"/>
      <c r="E294" s="396"/>
      <c r="F294" s="396"/>
      <c r="G294" s="257"/>
      <c r="H294" s="396"/>
      <c r="I294" s="380"/>
      <c r="J294" s="396"/>
      <c r="K294" s="396"/>
      <c r="L294" s="396"/>
      <c r="M294" s="213"/>
      <c r="N294" s="214"/>
      <c r="O294" s="210"/>
      <c r="P294" s="212"/>
      <c r="Q294" s="212"/>
      <c r="R294" s="211"/>
      <c r="S294" s="210"/>
      <c r="T294" s="210"/>
      <c r="U294" s="212"/>
      <c r="V294" s="212"/>
      <c r="W294" s="211"/>
      <c r="X294" s="212"/>
      <c r="Y294" s="212"/>
      <c r="Z294" s="210"/>
      <c r="AA294" s="212"/>
      <c r="AB294" s="213"/>
      <c r="AC294" s="214"/>
      <c r="AD294" s="212"/>
      <c r="AE294" s="212"/>
      <c r="AF294" s="212"/>
      <c r="AG294" s="211"/>
      <c r="AH294" s="209"/>
      <c r="AI294" s="210"/>
      <c r="AJ294" s="212"/>
      <c r="AK294" s="212"/>
      <c r="AL294" s="212"/>
      <c r="AM294" s="209"/>
      <c r="AN294" s="210"/>
      <c r="AO294" s="212"/>
      <c r="AP294" s="376"/>
      <c r="AQ294" s="211"/>
      <c r="AR294" s="214"/>
      <c r="AS294" s="212"/>
      <c r="AT294" s="212"/>
      <c r="AU294" s="210"/>
      <c r="AV294" s="453"/>
      <c r="AW294" s="376"/>
      <c r="AX294" s="212"/>
      <c r="AY294" s="212"/>
      <c r="AZ294" s="212"/>
      <c r="BA294" s="213"/>
      <c r="BB294" s="43"/>
      <c r="BC294" s="182">
        <f t="shared" si="18"/>
        <v>0</v>
      </c>
      <c r="BD294" s="64">
        <f t="shared" si="19"/>
        <v>0</v>
      </c>
      <c r="BE294" s="66">
        <f t="shared" si="20"/>
        <v>0</v>
      </c>
      <c r="BF294" s="169">
        <f t="shared" si="21"/>
        <v>0</v>
      </c>
      <c r="BH294" s="24"/>
      <c r="BI294" s="24"/>
    </row>
    <row r="295" spans="1:61" ht="12" customHeight="1" thickBot="1">
      <c r="A295" s="157"/>
      <c r="B295" s="6" t="str">
        <f>②国語!B295</f>
        <v>8-10</v>
      </c>
      <c r="C295" s="31">
        <v>1</v>
      </c>
      <c r="D295" s="383"/>
      <c r="E295" s="399"/>
      <c r="F295" s="399"/>
      <c r="G295" s="240"/>
      <c r="H295" s="399"/>
      <c r="I295" s="383"/>
      <c r="J295" s="399"/>
      <c r="K295" s="399"/>
      <c r="L295" s="399"/>
      <c r="M295" s="231"/>
      <c r="N295" s="232"/>
      <c r="O295" s="228"/>
      <c r="P295" s="230"/>
      <c r="Q295" s="230"/>
      <c r="R295" s="229"/>
      <c r="S295" s="228"/>
      <c r="T295" s="228"/>
      <c r="U295" s="230"/>
      <c r="V295" s="230"/>
      <c r="W295" s="229"/>
      <c r="X295" s="230"/>
      <c r="Y295" s="230"/>
      <c r="Z295" s="228"/>
      <c r="AA295" s="230"/>
      <c r="AB295" s="231"/>
      <c r="AC295" s="232"/>
      <c r="AD295" s="230"/>
      <c r="AE295" s="230"/>
      <c r="AF295" s="230"/>
      <c r="AG295" s="229"/>
      <c r="AH295" s="227"/>
      <c r="AI295" s="228"/>
      <c r="AJ295" s="230"/>
      <c r="AK295" s="230"/>
      <c r="AL295" s="230"/>
      <c r="AM295" s="227"/>
      <c r="AN295" s="228"/>
      <c r="AO295" s="230"/>
      <c r="AP295" s="313"/>
      <c r="AQ295" s="229"/>
      <c r="AR295" s="232"/>
      <c r="AS295" s="230"/>
      <c r="AT295" s="230"/>
      <c r="AU295" s="228"/>
      <c r="AV295" s="456"/>
      <c r="AW295" s="313"/>
      <c r="AX295" s="230"/>
      <c r="AY295" s="230"/>
      <c r="AZ295" s="230"/>
      <c r="BA295" s="231"/>
      <c r="BB295" s="32"/>
      <c r="BC295" s="166">
        <f t="shared" si="18"/>
        <v>0</v>
      </c>
      <c r="BD295" s="65">
        <f t="shared" si="19"/>
        <v>0</v>
      </c>
      <c r="BE295" s="67">
        <f t="shared" si="20"/>
        <v>0</v>
      </c>
      <c r="BF295" s="158">
        <f t="shared" si="21"/>
        <v>0</v>
      </c>
      <c r="BH295" s="24"/>
      <c r="BI295" s="24"/>
    </row>
    <row r="296" spans="1:61" ht="12" customHeight="1">
      <c r="A296" s="159"/>
      <c r="B296" s="4" t="str">
        <f>②国語!B296</f>
        <v>8-11</v>
      </c>
      <c r="C296" s="28">
        <v>0</v>
      </c>
      <c r="D296" s="379"/>
      <c r="E296" s="395"/>
      <c r="F296" s="395"/>
      <c r="G296" s="256"/>
      <c r="H296" s="395"/>
      <c r="I296" s="379"/>
      <c r="J296" s="395"/>
      <c r="K296" s="395"/>
      <c r="L296" s="395"/>
      <c r="M296" s="206"/>
      <c r="N296" s="207"/>
      <c r="O296" s="203"/>
      <c r="P296" s="205"/>
      <c r="Q296" s="205"/>
      <c r="R296" s="204"/>
      <c r="S296" s="203"/>
      <c r="T296" s="203"/>
      <c r="U296" s="205"/>
      <c r="V296" s="205"/>
      <c r="W296" s="204"/>
      <c r="X296" s="205"/>
      <c r="Y296" s="205"/>
      <c r="Z296" s="203"/>
      <c r="AA296" s="205"/>
      <c r="AB296" s="206"/>
      <c r="AC296" s="207"/>
      <c r="AD296" s="205"/>
      <c r="AE296" s="205"/>
      <c r="AF296" s="205"/>
      <c r="AG296" s="204"/>
      <c r="AH296" s="202"/>
      <c r="AI296" s="203"/>
      <c r="AJ296" s="205"/>
      <c r="AK296" s="205"/>
      <c r="AL296" s="205"/>
      <c r="AM296" s="202"/>
      <c r="AN296" s="203"/>
      <c r="AO296" s="205"/>
      <c r="AP296" s="375"/>
      <c r="AQ296" s="204"/>
      <c r="AR296" s="207"/>
      <c r="AS296" s="205"/>
      <c r="AT296" s="205"/>
      <c r="AU296" s="203"/>
      <c r="AV296" s="452"/>
      <c r="AW296" s="375"/>
      <c r="AX296" s="205"/>
      <c r="AY296" s="205"/>
      <c r="AZ296" s="205"/>
      <c r="BA296" s="206"/>
      <c r="BB296" s="29"/>
      <c r="BC296" s="167">
        <f t="shared" si="18"/>
        <v>0</v>
      </c>
      <c r="BD296" s="161">
        <f t="shared" si="19"/>
        <v>0</v>
      </c>
      <c r="BE296" s="162">
        <f t="shared" si="20"/>
        <v>0</v>
      </c>
      <c r="BF296" s="163">
        <f t="shared" si="21"/>
        <v>0</v>
      </c>
      <c r="BH296" s="24"/>
      <c r="BI296" s="24"/>
    </row>
    <row r="297" spans="1:61" ht="12" customHeight="1">
      <c r="A297" s="153"/>
      <c r="B297" s="36" t="str">
        <f>②国語!B297</f>
        <v>8-12</v>
      </c>
      <c r="C297" s="42">
        <v>1</v>
      </c>
      <c r="D297" s="380"/>
      <c r="E297" s="396"/>
      <c r="F297" s="396"/>
      <c r="G297" s="257"/>
      <c r="H297" s="396"/>
      <c r="I297" s="380"/>
      <c r="J297" s="396"/>
      <c r="K297" s="396"/>
      <c r="L297" s="396"/>
      <c r="M297" s="213"/>
      <c r="N297" s="214"/>
      <c r="O297" s="210"/>
      <c r="P297" s="212"/>
      <c r="Q297" s="212"/>
      <c r="R297" s="211"/>
      <c r="S297" s="210"/>
      <c r="T297" s="210"/>
      <c r="U297" s="212"/>
      <c r="V297" s="212"/>
      <c r="W297" s="211"/>
      <c r="X297" s="212"/>
      <c r="Y297" s="212"/>
      <c r="Z297" s="210"/>
      <c r="AA297" s="212"/>
      <c r="AB297" s="213"/>
      <c r="AC297" s="214"/>
      <c r="AD297" s="212"/>
      <c r="AE297" s="212"/>
      <c r="AF297" s="212"/>
      <c r="AG297" s="211"/>
      <c r="AH297" s="209"/>
      <c r="AI297" s="210"/>
      <c r="AJ297" s="212"/>
      <c r="AK297" s="212"/>
      <c r="AL297" s="212"/>
      <c r="AM297" s="209"/>
      <c r="AN297" s="210"/>
      <c r="AO297" s="212"/>
      <c r="AP297" s="376"/>
      <c r="AQ297" s="211"/>
      <c r="AR297" s="214"/>
      <c r="AS297" s="212"/>
      <c r="AT297" s="212"/>
      <c r="AU297" s="210"/>
      <c r="AV297" s="453"/>
      <c r="AW297" s="376"/>
      <c r="AX297" s="212"/>
      <c r="AY297" s="212"/>
      <c r="AZ297" s="212"/>
      <c r="BA297" s="213"/>
      <c r="BB297" s="43"/>
      <c r="BC297" s="182">
        <f t="shared" si="18"/>
        <v>0</v>
      </c>
      <c r="BD297" s="64">
        <f t="shared" si="19"/>
        <v>0</v>
      </c>
      <c r="BE297" s="66">
        <f t="shared" si="20"/>
        <v>0</v>
      </c>
      <c r="BF297" s="169">
        <f t="shared" si="21"/>
        <v>0</v>
      </c>
      <c r="BH297" s="24"/>
      <c r="BI297" s="24"/>
    </row>
    <row r="298" spans="1:61" ht="12" customHeight="1">
      <c r="A298" s="153"/>
      <c r="B298" s="36" t="str">
        <f>②国語!B298</f>
        <v>8-13</v>
      </c>
      <c r="C298" s="42">
        <v>0</v>
      </c>
      <c r="D298" s="380"/>
      <c r="E298" s="396"/>
      <c r="F298" s="396"/>
      <c r="G298" s="257"/>
      <c r="H298" s="396"/>
      <c r="I298" s="380"/>
      <c r="J298" s="396"/>
      <c r="K298" s="396"/>
      <c r="L298" s="396"/>
      <c r="M298" s="213"/>
      <c r="N298" s="214"/>
      <c r="O298" s="210"/>
      <c r="P298" s="212"/>
      <c r="Q298" s="212"/>
      <c r="R298" s="211"/>
      <c r="S298" s="210"/>
      <c r="T298" s="210"/>
      <c r="U298" s="212"/>
      <c r="V298" s="212"/>
      <c r="W298" s="211"/>
      <c r="X298" s="212"/>
      <c r="Y298" s="212"/>
      <c r="Z298" s="210"/>
      <c r="AA298" s="212"/>
      <c r="AB298" s="213"/>
      <c r="AC298" s="214"/>
      <c r="AD298" s="212"/>
      <c r="AE298" s="212"/>
      <c r="AF298" s="212"/>
      <c r="AG298" s="211"/>
      <c r="AH298" s="209"/>
      <c r="AI298" s="210"/>
      <c r="AJ298" s="212"/>
      <c r="AK298" s="212"/>
      <c r="AL298" s="212"/>
      <c r="AM298" s="209"/>
      <c r="AN298" s="210"/>
      <c r="AO298" s="212"/>
      <c r="AP298" s="376"/>
      <c r="AQ298" s="211"/>
      <c r="AR298" s="214"/>
      <c r="AS298" s="212"/>
      <c r="AT298" s="212"/>
      <c r="AU298" s="210"/>
      <c r="AV298" s="453"/>
      <c r="AW298" s="376"/>
      <c r="AX298" s="212"/>
      <c r="AY298" s="212"/>
      <c r="AZ298" s="212"/>
      <c r="BA298" s="213"/>
      <c r="BB298" s="43"/>
      <c r="BC298" s="182">
        <f t="shared" si="18"/>
        <v>0</v>
      </c>
      <c r="BD298" s="64">
        <f t="shared" si="19"/>
        <v>0</v>
      </c>
      <c r="BE298" s="66">
        <f t="shared" si="20"/>
        <v>0</v>
      </c>
      <c r="BF298" s="169">
        <f t="shared" si="21"/>
        <v>0</v>
      </c>
      <c r="BH298" s="24"/>
      <c r="BI298" s="24"/>
    </row>
    <row r="299" spans="1:61" ht="12" customHeight="1">
      <c r="A299" s="153"/>
      <c r="B299" s="36" t="str">
        <f>②国語!B299</f>
        <v>8-14</v>
      </c>
      <c r="C299" s="42">
        <v>1</v>
      </c>
      <c r="D299" s="380"/>
      <c r="E299" s="396"/>
      <c r="F299" s="396"/>
      <c r="G299" s="257"/>
      <c r="H299" s="396"/>
      <c r="I299" s="380"/>
      <c r="J299" s="396"/>
      <c r="K299" s="396"/>
      <c r="L299" s="396"/>
      <c r="M299" s="213"/>
      <c r="N299" s="214"/>
      <c r="O299" s="210"/>
      <c r="P299" s="212"/>
      <c r="Q299" s="212"/>
      <c r="R299" s="211"/>
      <c r="S299" s="210"/>
      <c r="T299" s="210"/>
      <c r="U299" s="212"/>
      <c r="V299" s="212"/>
      <c r="W299" s="211"/>
      <c r="X299" s="212"/>
      <c r="Y299" s="212"/>
      <c r="Z299" s="210"/>
      <c r="AA299" s="212"/>
      <c r="AB299" s="213"/>
      <c r="AC299" s="214"/>
      <c r="AD299" s="212"/>
      <c r="AE299" s="212"/>
      <c r="AF299" s="212"/>
      <c r="AG299" s="211"/>
      <c r="AH299" s="209"/>
      <c r="AI299" s="210"/>
      <c r="AJ299" s="212"/>
      <c r="AK299" s="212"/>
      <c r="AL299" s="212"/>
      <c r="AM299" s="209"/>
      <c r="AN299" s="210"/>
      <c r="AO299" s="212"/>
      <c r="AP299" s="376"/>
      <c r="AQ299" s="211"/>
      <c r="AR299" s="214"/>
      <c r="AS299" s="212"/>
      <c r="AT299" s="212"/>
      <c r="AU299" s="210"/>
      <c r="AV299" s="453"/>
      <c r="AW299" s="376"/>
      <c r="AX299" s="212"/>
      <c r="AY299" s="212"/>
      <c r="AZ299" s="212"/>
      <c r="BA299" s="213"/>
      <c r="BB299" s="43"/>
      <c r="BC299" s="182">
        <f t="shared" si="18"/>
        <v>0</v>
      </c>
      <c r="BD299" s="64">
        <f t="shared" si="19"/>
        <v>0</v>
      </c>
      <c r="BE299" s="66">
        <f t="shared" si="20"/>
        <v>0</v>
      </c>
      <c r="BF299" s="169">
        <f t="shared" si="21"/>
        <v>0</v>
      </c>
      <c r="BH299" s="24"/>
      <c r="BI299" s="24"/>
    </row>
    <row r="300" spans="1:61" ht="12" customHeight="1" thickBot="1">
      <c r="A300" s="154"/>
      <c r="B300" s="37" t="str">
        <f>②国語!B300</f>
        <v>8-15</v>
      </c>
      <c r="C300" s="49">
        <v>0</v>
      </c>
      <c r="D300" s="381"/>
      <c r="E300" s="397"/>
      <c r="F300" s="397"/>
      <c r="G300" s="258"/>
      <c r="H300" s="397"/>
      <c r="I300" s="381"/>
      <c r="J300" s="397"/>
      <c r="K300" s="397"/>
      <c r="L300" s="397"/>
      <c r="M300" s="219"/>
      <c r="N300" s="220"/>
      <c r="O300" s="216"/>
      <c r="P300" s="218"/>
      <c r="Q300" s="218"/>
      <c r="R300" s="217"/>
      <c r="S300" s="216"/>
      <c r="T300" s="216"/>
      <c r="U300" s="218"/>
      <c r="V300" s="218"/>
      <c r="W300" s="217"/>
      <c r="X300" s="218"/>
      <c r="Y300" s="218"/>
      <c r="Z300" s="216"/>
      <c r="AA300" s="218"/>
      <c r="AB300" s="219"/>
      <c r="AC300" s="220"/>
      <c r="AD300" s="218"/>
      <c r="AE300" s="218"/>
      <c r="AF300" s="218"/>
      <c r="AG300" s="217"/>
      <c r="AH300" s="215"/>
      <c r="AI300" s="216"/>
      <c r="AJ300" s="218"/>
      <c r="AK300" s="218"/>
      <c r="AL300" s="218"/>
      <c r="AM300" s="215"/>
      <c r="AN300" s="216"/>
      <c r="AO300" s="218"/>
      <c r="AP300" s="377"/>
      <c r="AQ300" s="217"/>
      <c r="AR300" s="220"/>
      <c r="AS300" s="218"/>
      <c r="AT300" s="218"/>
      <c r="AU300" s="216"/>
      <c r="AV300" s="454"/>
      <c r="AW300" s="377"/>
      <c r="AX300" s="218"/>
      <c r="AY300" s="218"/>
      <c r="AZ300" s="218"/>
      <c r="BA300" s="219"/>
      <c r="BB300" s="102"/>
      <c r="BC300" s="165">
        <f t="shared" si="18"/>
        <v>0</v>
      </c>
      <c r="BD300" s="68">
        <f t="shared" si="19"/>
        <v>0</v>
      </c>
      <c r="BE300" s="69">
        <f t="shared" si="20"/>
        <v>0</v>
      </c>
      <c r="BF300" s="155">
        <f t="shared" si="21"/>
        <v>0</v>
      </c>
      <c r="BH300" s="24"/>
      <c r="BI300" s="24"/>
    </row>
    <row r="301" spans="1:61" ht="12" customHeight="1">
      <c r="A301" s="156"/>
      <c r="B301" s="5" t="str">
        <f>②国語!B301</f>
        <v>8-16</v>
      </c>
      <c r="C301" s="30">
        <v>1</v>
      </c>
      <c r="D301" s="382"/>
      <c r="E301" s="398"/>
      <c r="F301" s="398"/>
      <c r="G301" s="259"/>
      <c r="H301" s="398"/>
      <c r="I301" s="382"/>
      <c r="J301" s="398"/>
      <c r="K301" s="398"/>
      <c r="L301" s="398"/>
      <c r="M301" s="225"/>
      <c r="N301" s="226"/>
      <c r="O301" s="222"/>
      <c r="P301" s="224"/>
      <c r="Q301" s="224"/>
      <c r="R301" s="223"/>
      <c r="S301" s="222"/>
      <c r="T301" s="222"/>
      <c r="U301" s="224"/>
      <c r="V301" s="224"/>
      <c r="W301" s="223"/>
      <c r="X301" s="224"/>
      <c r="Y301" s="224"/>
      <c r="Z301" s="222"/>
      <c r="AA301" s="224"/>
      <c r="AB301" s="225"/>
      <c r="AC301" s="226"/>
      <c r="AD301" s="224"/>
      <c r="AE301" s="224"/>
      <c r="AF301" s="224"/>
      <c r="AG301" s="223"/>
      <c r="AH301" s="221"/>
      <c r="AI301" s="222"/>
      <c r="AJ301" s="224"/>
      <c r="AK301" s="224"/>
      <c r="AL301" s="224"/>
      <c r="AM301" s="221"/>
      <c r="AN301" s="222"/>
      <c r="AO301" s="224"/>
      <c r="AP301" s="378"/>
      <c r="AQ301" s="223"/>
      <c r="AR301" s="226"/>
      <c r="AS301" s="224"/>
      <c r="AT301" s="224"/>
      <c r="AU301" s="222"/>
      <c r="AV301" s="455"/>
      <c r="AW301" s="378"/>
      <c r="AX301" s="224"/>
      <c r="AY301" s="224"/>
      <c r="AZ301" s="224"/>
      <c r="BA301" s="225"/>
      <c r="BB301" s="101"/>
      <c r="BC301" s="419">
        <f t="shared" si="18"/>
        <v>0</v>
      </c>
      <c r="BD301" s="420">
        <f t="shared" si="19"/>
        <v>0</v>
      </c>
      <c r="BE301" s="421">
        <f t="shared" si="20"/>
        <v>0</v>
      </c>
      <c r="BF301" s="422">
        <f t="shared" si="21"/>
        <v>0</v>
      </c>
      <c r="BH301" s="24"/>
      <c r="BI301" s="24"/>
    </row>
    <row r="302" spans="1:61" ht="12" customHeight="1">
      <c r="A302" s="153"/>
      <c r="B302" s="36" t="str">
        <f>②国語!B302</f>
        <v>8-17</v>
      </c>
      <c r="C302" s="42">
        <v>0</v>
      </c>
      <c r="D302" s="380"/>
      <c r="E302" s="396"/>
      <c r="F302" s="396"/>
      <c r="G302" s="257"/>
      <c r="H302" s="396"/>
      <c r="I302" s="380"/>
      <c r="J302" s="396"/>
      <c r="K302" s="396"/>
      <c r="L302" s="396"/>
      <c r="M302" s="213"/>
      <c r="N302" s="214"/>
      <c r="O302" s="210"/>
      <c r="P302" s="212"/>
      <c r="Q302" s="212"/>
      <c r="R302" s="211"/>
      <c r="S302" s="210"/>
      <c r="T302" s="210"/>
      <c r="U302" s="212"/>
      <c r="V302" s="212"/>
      <c r="W302" s="211"/>
      <c r="X302" s="212"/>
      <c r="Y302" s="212"/>
      <c r="Z302" s="210"/>
      <c r="AA302" s="212"/>
      <c r="AB302" s="213"/>
      <c r="AC302" s="214"/>
      <c r="AD302" s="212"/>
      <c r="AE302" s="212"/>
      <c r="AF302" s="212"/>
      <c r="AG302" s="211"/>
      <c r="AH302" s="209"/>
      <c r="AI302" s="210"/>
      <c r="AJ302" s="212"/>
      <c r="AK302" s="212"/>
      <c r="AL302" s="212"/>
      <c r="AM302" s="209"/>
      <c r="AN302" s="210"/>
      <c r="AO302" s="212"/>
      <c r="AP302" s="376"/>
      <c r="AQ302" s="211"/>
      <c r="AR302" s="214"/>
      <c r="AS302" s="212"/>
      <c r="AT302" s="212"/>
      <c r="AU302" s="210"/>
      <c r="AV302" s="453"/>
      <c r="AW302" s="376"/>
      <c r="AX302" s="212"/>
      <c r="AY302" s="212"/>
      <c r="AZ302" s="212"/>
      <c r="BA302" s="213"/>
      <c r="BB302" s="43"/>
      <c r="BC302" s="182">
        <f t="shared" si="18"/>
        <v>0</v>
      </c>
      <c r="BD302" s="64">
        <f t="shared" si="19"/>
        <v>0</v>
      </c>
      <c r="BE302" s="66">
        <f t="shared" si="20"/>
        <v>0</v>
      </c>
      <c r="BF302" s="169">
        <f t="shared" si="21"/>
        <v>0</v>
      </c>
      <c r="BH302" s="24"/>
      <c r="BI302" s="24"/>
    </row>
    <row r="303" spans="1:61" ht="12" customHeight="1">
      <c r="A303" s="153"/>
      <c r="B303" s="36" t="str">
        <f>②国語!B303</f>
        <v>8-18</v>
      </c>
      <c r="C303" s="42">
        <v>1</v>
      </c>
      <c r="D303" s="380"/>
      <c r="E303" s="396"/>
      <c r="F303" s="396"/>
      <c r="G303" s="257"/>
      <c r="H303" s="396"/>
      <c r="I303" s="380"/>
      <c r="J303" s="396"/>
      <c r="K303" s="396"/>
      <c r="L303" s="396"/>
      <c r="M303" s="213"/>
      <c r="N303" s="214"/>
      <c r="O303" s="210"/>
      <c r="P303" s="212"/>
      <c r="Q303" s="212"/>
      <c r="R303" s="211"/>
      <c r="S303" s="210"/>
      <c r="T303" s="210"/>
      <c r="U303" s="212"/>
      <c r="V303" s="212"/>
      <c r="W303" s="211"/>
      <c r="X303" s="212"/>
      <c r="Y303" s="212"/>
      <c r="Z303" s="210"/>
      <c r="AA303" s="212"/>
      <c r="AB303" s="213"/>
      <c r="AC303" s="214"/>
      <c r="AD303" s="212"/>
      <c r="AE303" s="212"/>
      <c r="AF303" s="212"/>
      <c r="AG303" s="211"/>
      <c r="AH303" s="209"/>
      <c r="AI303" s="210"/>
      <c r="AJ303" s="212"/>
      <c r="AK303" s="212"/>
      <c r="AL303" s="212"/>
      <c r="AM303" s="209"/>
      <c r="AN303" s="210"/>
      <c r="AO303" s="212"/>
      <c r="AP303" s="376"/>
      <c r="AQ303" s="211"/>
      <c r="AR303" s="214"/>
      <c r="AS303" s="212"/>
      <c r="AT303" s="212"/>
      <c r="AU303" s="210"/>
      <c r="AV303" s="453"/>
      <c r="AW303" s="376"/>
      <c r="AX303" s="212"/>
      <c r="AY303" s="212"/>
      <c r="AZ303" s="212"/>
      <c r="BA303" s="213"/>
      <c r="BB303" s="43"/>
      <c r="BC303" s="182">
        <f t="shared" si="18"/>
        <v>0</v>
      </c>
      <c r="BD303" s="64">
        <f t="shared" si="19"/>
        <v>0</v>
      </c>
      <c r="BE303" s="66">
        <f t="shared" si="20"/>
        <v>0</v>
      </c>
      <c r="BF303" s="169">
        <f t="shared" si="21"/>
        <v>0</v>
      </c>
      <c r="BH303" s="24"/>
      <c r="BI303" s="24"/>
    </row>
    <row r="304" spans="1:61" ht="12" customHeight="1">
      <c r="A304" s="153"/>
      <c r="B304" s="36" t="str">
        <f>②国語!B304</f>
        <v>8-19</v>
      </c>
      <c r="C304" s="42">
        <v>0</v>
      </c>
      <c r="D304" s="380"/>
      <c r="E304" s="396"/>
      <c r="F304" s="396"/>
      <c r="G304" s="257"/>
      <c r="H304" s="396"/>
      <c r="I304" s="380"/>
      <c r="J304" s="396"/>
      <c r="K304" s="396"/>
      <c r="L304" s="396"/>
      <c r="M304" s="213"/>
      <c r="N304" s="214"/>
      <c r="O304" s="210"/>
      <c r="P304" s="212"/>
      <c r="Q304" s="212"/>
      <c r="R304" s="211"/>
      <c r="S304" s="210"/>
      <c r="T304" s="210"/>
      <c r="U304" s="212"/>
      <c r="V304" s="212"/>
      <c r="W304" s="211"/>
      <c r="X304" s="212"/>
      <c r="Y304" s="212"/>
      <c r="Z304" s="210"/>
      <c r="AA304" s="212"/>
      <c r="AB304" s="213"/>
      <c r="AC304" s="214"/>
      <c r="AD304" s="212"/>
      <c r="AE304" s="212"/>
      <c r="AF304" s="212"/>
      <c r="AG304" s="211"/>
      <c r="AH304" s="209"/>
      <c r="AI304" s="210"/>
      <c r="AJ304" s="212"/>
      <c r="AK304" s="212"/>
      <c r="AL304" s="212"/>
      <c r="AM304" s="209"/>
      <c r="AN304" s="210"/>
      <c r="AO304" s="212"/>
      <c r="AP304" s="376"/>
      <c r="AQ304" s="211"/>
      <c r="AR304" s="214"/>
      <c r="AS304" s="212"/>
      <c r="AT304" s="212"/>
      <c r="AU304" s="210"/>
      <c r="AV304" s="453"/>
      <c r="AW304" s="376"/>
      <c r="AX304" s="212"/>
      <c r="AY304" s="212"/>
      <c r="AZ304" s="212"/>
      <c r="BA304" s="213"/>
      <c r="BB304" s="43"/>
      <c r="BC304" s="182">
        <f t="shared" si="18"/>
        <v>0</v>
      </c>
      <c r="BD304" s="64">
        <f t="shared" si="19"/>
        <v>0</v>
      </c>
      <c r="BE304" s="66">
        <f t="shared" si="20"/>
        <v>0</v>
      </c>
      <c r="BF304" s="169">
        <f t="shared" si="21"/>
        <v>0</v>
      </c>
      <c r="BH304" s="24"/>
      <c r="BI304" s="24"/>
    </row>
    <row r="305" spans="1:61" ht="12" customHeight="1" thickBot="1">
      <c r="A305" s="157"/>
      <c r="B305" s="6" t="str">
        <f>②国語!B305</f>
        <v>8-20</v>
      </c>
      <c r="C305" s="31">
        <v>1</v>
      </c>
      <c r="D305" s="383"/>
      <c r="E305" s="399"/>
      <c r="F305" s="399"/>
      <c r="G305" s="240"/>
      <c r="H305" s="399"/>
      <c r="I305" s="383"/>
      <c r="J305" s="399"/>
      <c r="K305" s="399"/>
      <c r="L305" s="399"/>
      <c r="M305" s="231"/>
      <c r="N305" s="232"/>
      <c r="O305" s="228"/>
      <c r="P305" s="230"/>
      <c r="Q305" s="230"/>
      <c r="R305" s="229"/>
      <c r="S305" s="228"/>
      <c r="T305" s="228"/>
      <c r="U305" s="230"/>
      <c r="V305" s="230"/>
      <c r="W305" s="229"/>
      <c r="X305" s="230"/>
      <c r="Y305" s="230"/>
      <c r="Z305" s="228"/>
      <c r="AA305" s="230"/>
      <c r="AB305" s="231"/>
      <c r="AC305" s="232"/>
      <c r="AD305" s="230"/>
      <c r="AE305" s="230"/>
      <c r="AF305" s="230"/>
      <c r="AG305" s="229"/>
      <c r="AH305" s="227"/>
      <c r="AI305" s="228"/>
      <c r="AJ305" s="230"/>
      <c r="AK305" s="230"/>
      <c r="AL305" s="230"/>
      <c r="AM305" s="227"/>
      <c r="AN305" s="228"/>
      <c r="AO305" s="230"/>
      <c r="AP305" s="313"/>
      <c r="AQ305" s="229"/>
      <c r="AR305" s="232"/>
      <c r="AS305" s="230"/>
      <c r="AT305" s="230"/>
      <c r="AU305" s="228"/>
      <c r="AV305" s="456"/>
      <c r="AW305" s="313"/>
      <c r="AX305" s="230"/>
      <c r="AY305" s="230"/>
      <c r="AZ305" s="230"/>
      <c r="BA305" s="231"/>
      <c r="BB305" s="32"/>
      <c r="BC305" s="166">
        <f t="shared" si="18"/>
        <v>0</v>
      </c>
      <c r="BD305" s="65">
        <f t="shared" si="19"/>
        <v>0</v>
      </c>
      <c r="BE305" s="67">
        <f t="shared" si="20"/>
        <v>0</v>
      </c>
      <c r="BF305" s="158">
        <f t="shared" si="21"/>
        <v>0</v>
      </c>
      <c r="BH305" s="24"/>
      <c r="BI305" s="24"/>
    </row>
    <row r="306" spans="1:61" ht="12" customHeight="1">
      <c r="A306" s="159"/>
      <c r="B306" s="4" t="str">
        <f>②国語!B306</f>
        <v>8-21</v>
      </c>
      <c r="C306" s="28">
        <v>0</v>
      </c>
      <c r="D306" s="379"/>
      <c r="E306" s="395"/>
      <c r="F306" s="395"/>
      <c r="G306" s="256"/>
      <c r="H306" s="395"/>
      <c r="I306" s="379"/>
      <c r="J306" s="395"/>
      <c r="K306" s="395"/>
      <c r="L306" s="395"/>
      <c r="M306" s="206"/>
      <c r="N306" s="207"/>
      <c r="O306" s="203"/>
      <c r="P306" s="205"/>
      <c r="Q306" s="205"/>
      <c r="R306" s="204"/>
      <c r="S306" s="203"/>
      <c r="T306" s="203"/>
      <c r="U306" s="205"/>
      <c r="V306" s="205"/>
      <c r="W306" s="204"/>
      <c r="X306" s="205"/>
      <c r="Y306" s="205"/>
      <c r="Z306" s="203"/>
      <c r="AA306" s="205"/>
      <c r="AB306" s="206"/>
      <c r="AC306" s="207"/>
      <c r="AD306" s="205"/>
      <c r="AE306" s="205"/>
      <c r="AF306" s="205"/>
      <c r="AG306" s="204"/>
      <c r="AH306" s="202"/>
      <c r="AI306" s="203"/>
      <c r="AJ306" s="205"/>
      <c r="AK306" s="205"/>
      <c r="AL306" s="205"/>
      <c r="AM306" s="202"/>
      <c r="AN306" s="203"/>
      <c r="AO306" s="205"/>
      <c r="AP306" s="375"/>
      <c r="AQ306" s="204"/>
      <c r="AR306" s="207"/>
      <c r="AS306" s="205"/>
      <c r="AT306" s="205"/>
      <c r="AU306" s="203"/>
      <c r="AV306" s="452"/>
      <c r="AW306" s="375"/>
      <c r="AX306" s="205"/>
      <c r="AY306" s="205"/>
      <c r="AZ306" s="205"/>
      <c r="BA306" s="206"/>
      <c r="BB306" s="29"/>
      <c r="BC306" s="167">
        <f t="shared" si="18"/>
        <v>0</v>
      </c>
      <c r="BD306" s="161">
        <f t="shared" si="19"/>
        <v>0</v>
      </c>
      <c r="BE306" s="162">
        <f t="shared" si="20"/>
        <v>0</v>
      </c>
      <c r="BF306" s="163">
        <f t="shared" si="21"/>
        <v>0</v>
      </c>
      <c r="BH306" s="24"/>
      <c r="BI306" s="24"/>
    </row>
    <row r="307" spans="1:61" ht="12" customHeight="1">
      <c r="A307" s="153"/>
      <c r="B307" s="36" t="str">
        <f>②国語!B307</f>
        <v>8-22</v>
      </c>
      <c r="C307" s="42">
        <v>1</v>
      </c>
      <c r="D307" s="380"/>
      <c r="E307" s="396"/>
      <c r="F307" s="396"/>
      <c r="G307" s="257"/>
      <c r="H307" s="396"/>
      <c r="I307" s="380"/>
      <c r="J307" s="396"/>
      <c r="K307" s="396"/>
      <c r="L307" s="396"/>
      <c r="M307" s="213"/>
      <c r="N307" s="214"/>
      <c r="O307" s="210"/>
      <c r="P307" s="212"/>
      <c r="Q307" s="212"/>
      <c r="R307" s="211"/>
      <c r="S307" s="210"/>
      <c r="T307" s="210"/>
      <c r="U307" s="212"/>
      <c r="V307" s="212"/>
      <c r="W307" s="211"/>
      <c r="X307" s="212"/>
      <c r="Y307" s="212"/>
      <c r="Z307" s="210"/>
      <c r="AA307" s="212"/>
      <c r="AB307" s="213"/>
      <c r="AC307" s="214"/>
      <c r="AD307" s="212"/>
      <c r="AE307" s="212"/>
      <c r="AF307" s="212"/>
      <c r="AG307" s="211"/>
      <c r="AH307" s="209"/>
      <c r="AI307" s="210"/>
      <c r="AJ307" s="212"/>
      <c r="AK307" s="212"/>
      <c r="AL307" s="212"/>
      <c r="AM307" s="209"/>
      <c r="AN307" s="210"/>
      <c r="AO307" s="212"/>
      <c r="AP307" s="376"/>
      <c r="AQ307" s="211"/>
      <c r="AR307" s="214"/>
      <c r="AS307" s="212"/>
      <c r="AT307" s="212"/>
      <c r="AU307" s="210"/>
      <c r="AV307" s="453"/>
      <c r="AW307" s="376"/>
      <c r="AX307" s="212"/>
      <c r="AY307" s="212"/>
      <c r="AZ307" s="212"/>
      <c r="BA307" s="213"/>
      <c r="BB307" s="43"/>
      <c r="BC307" s="182">
        <f t="shared" si="18"/>
        <v>0</v>
      </c>
      <c r="BD307" s="64">
        <f t="shared" si="19"/>
        <v>0</v>
      </c>
      <c r="BE307" s="66">
        <f t="shared" si="20"/>
        <v>0</v>
      </c>
      <c r="BF307" s="169">
        <f t="shared" si="21"/>
        <v>0</v>
      </c>
      <c r="BH307" s="24"/>
      <c r="BI307" s="24"/>
    </row>
    <row r="308" spans="1:61" ht="12" customHeight="1">
      <c r="A308" s="153"/>
      <c r="B308" s="36" t="str">
        <f>②国語!B308</f>
        <v>8-23</v>
      </c>
      <c r="C308" s="42">
        <v>0</v>
      </c>
      <c r="D308" s="380"/>
      <c r="E308" s="396"/>
      <c r="F308" s="396"/>
      <c r="G308" s="257"/>
      <c r="H308" s="396"/>
      <c r="I308" s="380"/>
      <c r="J308" s="396"/>
      <c r="K308" s="396"/>
      <c r="L308" s="396"/>
      <c r="M308" s="213"/>
      <c r="N308" s="214"/>
      <c r="O308" s="210"/>
      <c r="P308" s="212"/>
      <c r="Q308" s="212"/>
      <c r="R308" s="211"/>
      <c r="S308" s="210"/>
      <c r="T308" s="210"/>
      <c r="U308" s="212"/>
      <c r="V308" s="212"/>
      <c r="W308" s="211"/>
      <c r="X308" s="212"/>
      <c r="Y308" s="212"/>
      <c r="Z308" s="210"/>
      <c r="AA308" s="212"/>
      <c r="AB308" s="213"/>
      <c r="AC308" s="214"/>
      <c r="AD308" s="212"/>
      <c r="AE308" s="212"/>
      <c r="AF308" s="212"/>
      <c r="AG308" s="211"/>
      <c r="AH308" s="209"/>
      <c r="AI308" s="210"/>
      <c r="AJ308" s="212"/>
      <c r="AK308" s="212"/>
      <c r="AL308" s="212"/>
      <c r="AM308" s="209"/>
      <c r="AN308" s="210"/>
      <c r="AO308" s="212"/>
      <c r="AP308" s="376"/>
      <c r="AQ308" s="211"/>
      <c r="AR308" s="214"/>
      <c r="AS308" s="212"/>
      <c r="AT308" s="212"/>
      <c r="AU308" s="210"/>
      <c r="AV308" s="453"/>
      <c r="AW308" s="376"/>
      <c r="AX308" s="212"/>
      <c r="AY308" s="212"/>
      <c r="AZ308" s="212"/>
      <c r="BA308" s="213"/>
      <c r="BB308" s="43"/>
      <c r="BC308" s="182">
        <f t="shared" si="18"/>
        <v>0</v>
      </c>
      <c r="BD308" s="64">
        <f t="shared" si="19"/>
        <v>0</v>
      </c>
      <c r="BE308" s="66">
        <f t="shared" si="20"/>
        <v>0</v>
      </c>
      <c r="BF308" s="169">
        <f t="shared" si="21"/>
        <v>0</v>
      </c>
      <c r="BH308" s="24"/>
      <c r="BI308" s="52"/>
    </row>
    <row r="309" spans="1:61" ht="12" customHeight="1">
      <c r="A309" s="153"/>
      <c r="B309" s="36" t="str">
        <f>②国語!B309</f>
        <v>8-24</v>
      </c>
      <c r="C309" s="42">
        <v>1</v>
      </c>
      <c r="D309" s="380"/>
      <c r="E309" s="396"/>
      <c r="F309" s="396"/>
      <c r="G309" s="257"/>
      <c r="H309" s="396"/>
      <c r="I309" s="380"/>
      <c r="J309" s="396"/>
      <c r="K309" s="396"/>
      <c r="L309" s="396"/>
      <c r="M309" s="213"/>
      <c r="N309" s="214"/>
      <c r="O309" s="210"/>
      <c r="P309" s="212"/>
      <c r="Q309" s="212"/>
      <c r="R309" s="211"/>
      <c r="S309" s="210"/>
      <c r="T309" s="210"/>
      <c r="U309" s="212"/>
      <c r="V309" s="212"/>
      <c r="W309" s="211"/>
      <c r="X309" s="212"/>
      <c r="Y309" s="212"/>
      <c r="Z309" s="210"/>
      <c r="AA309" s="212"/>
      <c r="AB309" s="213"/>
      <c r="AC309" s="214"/>
      <c r="AD309" s="212"/>
      <c r="AE309" s="212"/>
      <c r="AF309" s="212"/>
      <c r="AG309" s="211"/>
      <c r="AH309" s="209"/>
      <c r="AI309" s="210"/>
      <c r="AJ309" s="212"/>
      <c r="AK309" s="212"/>
      <c r="AL309" s="212"/>
      <c r="AM309" s="209"/>
      <c r="AN309" s="210"/>
      <c r="AO309" s="212"/>
      <c r="AP309" s="376"/>
      <c r="AQ309" s="211"/>
      <c r="AR309" s="214"/>
      <c r="AS309" s="212"/>
      <c r="AT309" s="212"/>
      <c r="AU309" s="210"/>
      <c r="AV309" s="453"/>
      <c r="AW309" s="376"/>
      <c r="AX309" s="212"/>
      <c r="AY309" s="212"/>
      <c r="AZ309" s="212"/>
      <c r="BA309" s="213"/>
      <c r="BB309" s="43"/>
      <c r="BC309" s="182">
        <f t="shared" si="18"/>
        <v>0</v>
      </c>
      <c r="BD309" s="64">
        <f t="shared" si="19"/>
        <v>0</v>
      </c>
      <c r="BE309" s="66">
        <f t="shared" si="20"/>
        <v>0</v>
      </c>
      <c r="BF309" s="169">
        <f t="shared" si="21"/>
        <v>0</v>
      </c>
      <c r="BH309" s="3"/>
      <c r="BI309" s="3"/>
    </row>
    <row r="310" spans="1:61" ht="12" customHeight="1" thickBot="1">
      <c r="A310" s="154"/>
      <c r="B310" s="37" t="str">
        <f>②国語!B310</f>
        <v>8-25</v>
      </c>
      <c r="C310" s="49">
        <v>0</v>
      </c>
      <c r="D310" s="381"/>
      <c r="E310" s="397"/>
      <c r="F310" s="397"/>
      <c r="G310" s="258"/>
      <c r="H310" s="397"/>
      <c r="I310" s="381"/>
      <c r="J310" s="397"/>
      <c r="K310" s="397"/>
      <c r="L310" s="397"/>
      <c r="M310" s="219"/>
      <c r="N310" s="220"/>
      <c r="O310" s="216"/>
      <c r="P310" s="218"/>
      <c r="Q310" s="218"/>
      <c r="R310" s="217"/>
      <c r="S310" s="216"/>
      <c r="T310" s="216"/>
      <c r="U310" s="218"/>
      <c r="V310" s="218"/>
      <c r="W310" s="217"/>
      <c r="X310" s="218"/>
      <c r="Y310" s="218"/>
      <c r="Z310" s="216"/>
      <c r="AA310" s="218"/>
      <c r="AB310" s="219"/>
      <c r="AC310" s="220"/>
      <c r="AD310" s="218"/>
      <c r="AE310" s="218"/>
      <c r="AF310" s="218"/>
      <c r="AG310" s="217"/>
      <c r="AH310" s="215"/>
      <c r="AI310" s="216"/>
      <c r="AJ310" s="218"/>
      <c r="AK310" s="218"/>
      <c r="AL310" s="218"/>
      <c r="AM310" s="215"/>
      <c r="AN310" s="216"/>
      <c r="AO310" s="218"/>
      <c r="AP310" s="377"/>
      <c r="AQ310" s="217"/>
      <c r="AR310" s="220"/>
      <c r="AS310" s="218"/>
      <c r="AT310" s="218"/>
      <c r="AU310" s="216"/>
      <c r="AV310" s="454"/>
      <c r="AW310" s="377"/>
      <c r="AX310" s="218"/>
      <c r="AY310" s="218"/>
      <c r="AZ310" s="218"/>
      <c r="BA310" s="219"/>
      <c r="BB310" s="102"/>
      <c r="BC310" s="165">
        <f t="shared" si="18"/>
        <v>0</v>
      </c>
      <c r="BD310" s="68">
        <f t="shared" si="19"/>
        <v>0</v>
      </c>
      <c r="BE310" s="69">
        <f t="shared" si="20"/>
        <v>0</v>
      </c>
      <c r="BF310" s="155">
        <f t="shared" si="21"/>
        <v>0</v>
      </c>
    </row>
    <row r="311" spans="1:61" ht="12" customHeight="1">
      <c r="A311" s="156"/>
      <c r="B311" s="5" t="str">
        <f>②国語!B311</f>
        <v>8-26</v>
      </c>
      <c r="C311" s="30">
        <v>1</v>
      </c>
      <c r="D311" s="382"/>
      <c r="E311" s="398"/>
      <c r="F311" s="398"/>
      <c r="G311" s="259"/>
      <c r="H311" s="398"/>
      <c r="I311" s="382"/>
      <c r="J311" s="398"/>
      <c r="K311" s="398"/>
      <c r="L311" s="398"/>
      <c r="M311" s="225"/>
      <c r="N311" s="226"/>
      <c r="O311" s="222"/>
      <c r="P311" s="224"/>
      <c r="Q311" s="224"/>
      <c r="R311" s="223"/>
      <c r="S311" s="222"/>
      <c r="T311" s="222"/>
      <c r="U311" s="224"/>
      <c r="V311" s="224"/>
      <c r="W311" s="223"/>
      <c r="X311" s="224"/>
      <c r="Y311" s="224"/>
      <c r="Z311" s="222"/>
      <c r="AA311" s="224"/>
      <c r="AB311" s="225"/>
      <c r="AC311" s="226"/>
      <c r="AD311" s="224"/>
      <c r="AE311" s="224"/>
      <c r="AF311" s="224"/>
      <c r="AG311" s="223"/>
      <c r="AH311" s="221"/>
      <c r="AI311" s="222"/>
      <c r="AJ311" s="224"/>
      <c r="AK311" s="224"/>
      <c r="AL311" s="224"/>
      <c r="AM311" s="221"/>
      <c r="AN311" s="222"/>
      <c r="AO311" s="224"/>
      <c r="AP311" s="378"/>
      <c r="AQ311" s="223"/>
      <c r="AR311" s="226"/>
      <c r="AS311" s="224"/>
      <c r="AT311" s="224"/>
      <c r="AU311" s="222"/>
      <c r="AV311" s="455"/>
      <c r="AW311" s="378"/>
      <c r="AX311" s="224"/>
      <c r="AY311" s="224"/>
      <c r="AZ311" s="224"/>
      <c r="BA311" s="225"/>
      <c r="BB311" s="101"/>
      <c r="BC311" s="419">
        <f t="shared" si="18"/>
        <v>0</v>
      </c>
      <c r="BD311" s="420">
        <f t="shared" si="19"/>
        <v>0</v>
      </c>
      <c r="BE311" s="421">
        <f t="shared" si="20"/>
        <v>0</v>
      </c>
      <c r="BF311" s="422">
        <f t="shared" si="21"/>
        <v>0</v>
      </c>
      <c r="BH311" s="3"/>
    </row>
    <row r="312" spans="1:61" ht="12" customHeight="1">
      <c r="A312" s="153"/>
      <c r="B312" s="36" t="str">
        <f>②国語!B312</f>
        <v>8-27</v>
      </c>
      <c r="C312" s="42">
        <v>0</v>
      </c>
      <c r="D312" s="380"/>
      <c r="E312" s="396"/>
      <c r="F312" s="396"/>
      <c r="G312" s="257"/>
      <c r="H312" s="396"/>
      <c r="I312" s="380"/>
      <c r="J312" s="396"/>
      <c r="K312" s="396"/>
      <c r="L312" s="396"/>
      <c r="M312" s="213"/>
      <c r="N312" s="214"/>
      <c r="O312" s="210"/>
      <c r="P312" s="212"/>
      <c r="Q312" s="212"/>
      <c r="R312" s="211"/>
      <c r="S312" s="210"/>
      <c r="T312" s="210"/>
      <c r="U312" s="212"/>
      <c r="V312" s="212"/>
      <c r="W312" s="211"/>
      <c r="X312" s="212"/>
      <c r="Y312" s="212"/>
      <c r="Z312" s="210"/>
      <c r="AA312" s="212"/>
      <c r="AB312" s="213"/>
      <c r="AC312" s="214"/>
      <c r="AD312" s="212"/>
      <c r="AE312" s="212"/>
      <c r="AF312" s="212"/>
      <c r="AG312" s="211"/>
      <c r="AH312" s="209"/>
      <c r="AI312" s="210"/>
      <c r="AJ312" s="212"/>
      <c r="AK312" s="212"/>
      <c r="AL312" s="212"/>
      <c r="AM312" s="209"/>
      <c r="AN312" s="210"/>
      <c r="AO312" s="212"/>
      <c r="AP312" s="376"/>
      <c r="AQ312" s="211"/>
      <c r="AR312" s="214"/>
      <c r="AS312" s="212"/>
      <c r="AT312" s="212"/>
      <c r="AU312" s="210"/>
      <c r="AV312" s="453"/>
      <c r="AW312" s="376"/>
      <c r="AX312" s="212"/>
      <c r="AY312" s="212"/>
      <c r="AZ312" s="212"/>
      <c r="BA312" s="213"/>
      <c r="BB312" s="43"/>
      <c r="BC312" s="182">
        <f t="shared" si="18"/>
        <v>0</v>
      </c>
      <c r="BD312" s="64">
        <f t="shared" si="19"/>
        <v>0</v>
      </c>
      <c r="BE312" s="66">
        <f t="shared" si="20"/>
        <v>0</v>
      </c>
      <c r="BF312" s="169">
        <f t="shared" si="21"/>
        <v>0</v>
      </c>
      <c r="BH312" s="7"/>
      <c r="BI312" s="7"/>
    </row>
    <row r="313" spans="1:61" ht="12" customHeight="1">
      <c r="A313" s="153"/>
      <c r="B313" s="36" t="str">
        <f>②国語!B313</f>
        <v>8-28</v>
      </c>
      <c r="C313" s="42">
        <v>1</v>
      </c>
      <c r="D313" s="380"/>
      <c r="E313" s="396"/>
      <c r="F313" s="396"/>
      <c r="G313" s="257"/>
      <c r="H313" s="396"/>
      <c r="I313" s="380"/>
      <c r="J313" s="396"/>
      <c r="K313" s="396"/>
      <c r="L313" s="396"/>
      <c r="M313" s="213"/>
      <c r="N313" s="214"/>
      <c r="O313" s="210"/>
      <c r="P313" s="212"/>
      <c r="Q313" s="212"/>
      <c r="R313" s="211"/>
      <c r="S313" s="210"/>
      <c r="T313" s="210"/>
      <c r="U313" s="212"/>
      <c r="V313" s="212"/>
      <c r="W313" s="211"/>
      <c r="X313" s="212"/>
      <c r="Y313" s="212"/>
      <c r="Z313" s="210"/>
      <c r="AA313" s="212"/>
      <c r="AB313" s="213"/>
      <c r="AC313" s="214"/>
      <c r="AD313" s="212"/>
      <c r="AE313" s="212"/>
      <c r="AF313" s="212"/>
      <c r="AG313" s="211"/>
      <c r="AH313" s="209"/>
      <c r="AI313" s="210"/>
      <c r="AJ313" s="212"/>
      <c r="AK313" s="212"/>
      <c r="AL313" s="212"/>
      <c r="AM313" s="209"/>
      <c r="AN313" s="210"/>
      <c r="AO313" s="212"/>
      <c r="AP313" s="376"/>
      <c r="AQ313" s="211"/>
      <c r="AR313" s="214"/>
      <c r="AS313" s="212"/>
      <c r="AT313" s="212"/>
      <c r="AU313" s="210"/>
      <c r="AV313" s="453"/>
      <c r="AW313" s="376"/>
      <c r="AX313" s="212"/>
      <c r="AY313" s="212"/>
      <c r="AZ313" s="212"/>
      <c r="BA313" s="213"/>
      <c r="BB313" s="43"/>
      <c r="BC313" s="182">
        <f t="shared" si="18"/>
        <v>0</v>
      </c>
      <c r="BD313" s="64">
        <f t="shared" si="19"/>
        <v>0</v>
      </c>
      <c r="BE313" s="66">
        <f t="shared" si="20"/>
        <v>0</v>
      </c>
      <c r="BF313" s="169">
        <f t="shared" si="21"/>
        <v>0</v>
      </c>
      <c r="BH313" s="7"/>
      <c r="BI313" s="7"/>
    </row>
    <row r="314" spans="1:61" ht="12" customHeight="1">
      <c r="A314" s="153"/>
      <c r="B314" s="36" t="str">
        <f>②国語!B314</f>
        <v>8-29</v>
      </c>
      <c r="C314" s="42">
        <v>0</v>
      </c>
      <c r="D314" s="380"/>
      <c r="E314" s="396"/>
      <c r="F314" s="396"/>
      <c r="G314" s="257"/>
      <c r="H314" s="396"/>
      <c r="I314" s="380"/>
      <c r="J314" s="396"/>
      <c r="K314" s="396"/>
      <c r="L314" s="396"/>
      <c r="M314" s="213"/>
      <c r="N314" s="214"/>
      <c r="O314" s="210"/>
      <c r="P314" s="212"/>
      <c r="Q314" s="212"/>
      <c r="R314" s="211"/>
      <c r="S314" s="210"/>
      <c r="T314" s="210"/>
      <c r="U314" s="212"/>
      <c r="V314" s="212"/>
      <c r="W314" s="211"/>
      <c r="X314" s="212"/>
      <c r="Y314" s="212"/>
      <c r="Z314" s="210"/>
      <c r="AA314" s="212"/>
      <c r="AB314" s="213"/>
      <c r="AC314" s="214"/>
      <c r="AD314" s="212"/>
      <c r="AE314" s="212"/>
      <c r="AF314" s="212"/>
      <c r="AG314" s="211"/>
      <c r="AH314" s="209"/>
      <c r="AI314" s="210"/>
      <c r="AJ314" s="212"/>
      <c r="AK314" s="212"/>
      <c r="AL314" s="212"/>
      <c r="AM314" s="209"/>
      <c r="AN314" s="210"/>
      <c r="AO314" s="212"/>
      <c r="AP314" s="376"/>
      <c r="AQ314" s="211"/>
      <c r="AR314" s="214"/>
      <c r="AS314" s="212"/>
      <c r="AT314" s="212"/>
      <c r="AU314" s="210"/>
      <c r="AV314" s="453"/>
      <c r="AW314" s="376"/>
      <c r="AX314" s="212"/>
      <c r="AY314" s="212"/>
      <c r="AZ314" s="212"/>
      <c r="BA314" s="213"/>
      <c r="BB314" s="43"/>
      <c r="BC314" s="182">
        <f t="shared" si="18"/>
        <v>0</v>
      </c>
      <c r="BD314" s="64">
        <f t="shared" si="19"/>
        <v>0</v>
      </c>
      <c r="BE314" s="66">
        <f t="shared" si="20"/>
        <v>0</v>
      </c>
      <c r="BF314" s="169">
        <f t="shared" si="21"/>
        <v>0</v>
      </c>
      <c r="BH314" s="7"/>
      <c r="BI314" s="7"/>
    </row>
    <row r="315" spans="1:61" ht="12" customHeight="1" thickBot="1">
      <c r="A315" s="157"/>
      <c r="B315" s="6" t="str">
        <f>②国語!B315</f>
        <v>8-30</v>
      </c>
      <c r="C315" s="31">
        <v>1</v>
      </c>
      <c r="D315" s="383"/>
      <c r="E315" s="399"/>
      <c r="F315" s="399"/>
      <c r="G315" s="240"/>
      <c r="H315" s="399"/>
      <c r="I315" s="383"/>
      <c r="J315" s="399"/>
      <c r="K315" s="399"/>
      <c r="L315" s="399"/>
      <c r="M315" s="231"/>
      <c r="N315" s="232"/>
      <c r="O315" s="228"/>
      <c r="P315" s="230"/>
      <c r="Q315" s="230"/>
      <c r="R315" s="229"/>
      <c r="S315" s="228"/>
      <c r="T315" s="228"/>
      <c r="U315" s="230"/>
      <c r="V315" s="230"/>
      <c r="W315" s="229"/>
      <c r="X315" s="230"/>
      <c r="Y315" s="230"/>
      <c r="Z315" s="228"/>
      <c r="AA315" s="230"/>
      <c r="AB315" s="231"/>
      <c r="AC315" s="232"/>
      <c r="AD315" s="230"/>
      <c r="AE315" s="230"/>
      <c r="AF315" s="230"/>
      <c r="AG315" s="229"/>
      <c r="AH315" s="227"/>
      <c r="AI315" s="228"/>
      <c r="AJ315" s="230"/>
      <c r="AK315" s="230"/>
      <c r="AL315" s="230"/>
      <c r="AM315" s="227"/>
      <c r="AN315" s="228"/>
      <c r="AO315" s="230"/>
      <c r="AP315" s="313"/>
      <c r="AQ315" s="229"/>
      <c r="AR315" s="232"/>
      <c r="AS315" s="230"/>
      <c r="AT315" s="230"/>
      <c r="AU315" s="228"/>
      <c r="AV315" s="456"/>
      <c r="AW315" s="313"/>
      <c r="AX315" s="230"/>
      <c r="AY315" s="230"/>
      <c r="AZ315" s="230"/>
      <c r="BA315" s="231"/>
      <c r="BB315" s="32"/>
      <c r="BC315" s="166">
        <f t="shared" si="18"/>
        <v>0</v>
      </c>
      <c r="BD315" s="65">
        <f t="shared" si="19"/>
        <v>0</v>
      </c>
      <c r="BE315" s="67">
        <f t="shared" si="20"/>
        <v>0</v>
      </c>
      <c r="BF315" s="158">
        <f t="shared" si="21"/>
        <v>0</v>
      </c>
    </row>
    <row r="316" spans="1:61" ht="12" customHeight="1">
      <c r="A316" s="159"/>
      <c r="B316" s="4" t="str">
        <f>②国語!B316</f>
        <v>8-31</v>
      </c>
      <c r="C316" s="28">
        <v>0</v>
      </c>
      <c r="D316" s="384"/>
      <c r="E316" s="400"/>
      <c r="F316" s="400"/>
      <c r="G316" s="260"/>
      <c r="H316" s="400"/>
      <c r="I316" s="384"/>
      <c r="J316" s="400"/>
      <c r="K316" s="400"/>
      <c r="L316" s="400"/>
      <c r="M316" s="234"/>
      <c r="N316" s="208"/>
      <c r="O316" s="233"/>
      <c r="P316" s="236"/>
      <c r="Q316" s="236"/>
      <c r="R316" s="239"/>
      <c r="S316" s="233"/>
      <c r="T316" s="233"/>
      <c r="U316" s="236"/>
      <c r="V316" s="236"/>
      <c r="W316" s="239"/>
      <c r="X316" s="236"/>
      <c r="Y316" s="236"/>
      <c r="Z316" s="233"/>
      <c r="AA316" s="236"/>
      <c r="AB316" s="234"/>
      <c r="AC316" s="208"/>
      <c r="AD316" s="236"/>
      <c r="AE316" s="236"/>
      <c r="AF316" s="236"/>
      <c r="AG316" s="239"/>
      <c r="AH316" s="238"/>
      <c r="AI316" s="233"/>
      <c r="AJ316" s="236"/>
      <c r="AK316" s="236"/>
      <c r="AL316" s="236"/>
      <c r="AM316" s="238"/>
      <c r="AN316" s="233"/>
      <c r="AO316" s="236"/>
      <c r="AP316" s="237"/>
      <c r="AQ316" s="239"/>
      <c r="AR316" s="208"/>
      <c r="AS316" s="236"/>
      <c r="AT316" s="236"/>
      <c r="AU316" s="233"/>
      <c r="AV316" s="457"/>
      <c r="AW316" s="237"/>
      <c r="AX316" s="236"/>
      <c r="AY316" s="236"/>
      <c r="AZ316" s="236"/>
      <c r="BA316" s="234"/>
      <c r="BB316" s="29"/>
      <c r="BC316" s="167">
        <f t="shared" si="18"/>
        <v>0</v>
      </c>
      <c r="BD316" s="161">
        <f t="shared" si="19"/>
        <v>0</v>
      </c>
      <c r="BE316" s="162">
        <f t="shared" si="20"/>
        <v>0</v>
      </c>
      <c r="BF316" s="163">
        <f t="shared" si="21"/>
        <v>0</v>
      </c>
    </row>
    <row r="317" spans="1:61" ht="12" customHeight="1">
      <c r="A317" s="153"/>
      <c r="B317" s="36" t="str">
        <f>②国語!B317</f>
        <v>8-32</v>
      </c>
      <c r="C317" s="42">
        <v>1</v>
      </c>
      <c r="D317" s="380"/>
      <c r="E317" s="396"/>
      <c r="F317" s="396"/>
      <c r="G317" s="257"/>
      <c r="H317" s="396"/>
      <c r="I317" s="380"/>
      <c r="J317" s="396"/>
      <c r="K317" s="396"/>
      <c r="L317" s="396"/>
      <c r="M317" s="213"/>
      <c r="N317" s="214"/>
      <c r="O317" s="210"/>
      <c r="P317" s="212"/>
      <c r="Q317" s="212"/>
      <c r="R317" s="211"/>
      <c r="S317" s="210"/>
      <c r="T317" s="210"/>
      <c r="U317" s="212"/>
      <c r="V317" s="212"/>
      <c r="W317" s="211"/>
      <c r="X317" s="212"/>
      <c r="Y317" s="212"/>
      <c r="Z317" s="210"/>
      <c r="AA317" s="212"/>
      <c r="AB317" s="213"/>
      <c r="AC317" s="214"/>
      <c r="AD317" s="212"/>
      <c r="AE317" s="212"/>
      <c r="AF317" s="212"/>
      <c r="AG317" s="211"/>
      <c r="AH317" s="209"/>
      <c r="AI317" s="210"/>
      <c r="AJ317" s="212"/>
      <c r="AK317" s="212"/>
      <c r="AL317" s="212"/>
      <c r="AM317" s="209"/>
      <c r="AN317" s="210"/>
      <c r="AO317" s="212"/>
      <c r="AP317" s="376"/>
      <c r="AQ317" s="211"/>
      <c r="AR317" s="214"/>
      <c r="AS317" s="212"/>
      <c r="AT317" s="212"/>
      <c r="AU317" s="210"/>
      <c r="AV317" s="453"/>
      <c r="AW317" s="376"/>
      <c r="AX317" s="212"/>
      <c r="AY317" s="212"/>
      <c r="AZ317" s="212"/>
      <c r="BA317" s="213"/>
      <c r="BB317" s="43"/>
      <c r="BC317" s="182">
        <f t="shared" si="18"/>
        <v>0</v>
      </c>
      <c r="BD317" s="64">
        <f t="shared" si="19"/>
        <v>0</v>
      </c>
      <c r="BE317" s="66">
        <f t="shared" si="20"/>
        <v>0</v>
      </c>
      <c r="BF317" s="169">
        <f t="shared" si="21"/>
        <v>0</v>
      </c>
    </row>
    <row r="318" spans="1:61" ht="12" customHeight="1">
      <c r="A318" s="153"/>
      <c r="B318" s="36" t="str">
        <f>②国語!B318</f>
        <v>8-33</v>
      </c>
      <c r="C318" s="42">
        <v>0</v>
      </c>
      <c r="D318" s="380"/>
      <c r="E318" s="396"/>
      <c r="F318" s="396"/>
      <c r="G318" s="257"/>
      <c r="H318" s="396"/>
      <c r="I318" s="380"/>
      <c r="J318" s="396"/>
      <c r="K318" s="396"/>
      <c r="L318" s="396"/>
      <c r="M318" s="213"/>
      <c r="N318" s="214"/>
      <c r="O318" s="210"/>
      <c r="P318" s="212"/>
      <c r="Q318" s="212"/>
      <c r="R318" s="211"/>
      <c r="S318" s="210"/>
      <c r="T318" s="210"/>
      <c r="U318" s="212"/>
      <c r="V318" s="212"/>
      <c r="W318" s="211"/>
      <c r="X318" s="212"/>
      <c r="Y318" s="212"/>
      <c r="Z318" s="210"/>
      <c r="AA318" s="212"/>
      <c r="AB318" s="213"/>
      <c r="AC318" s="214"/>
      <c r="AD318" s="212"/>
      <c r="AE318" s="212"/>
      <c r="AF318" s="212"/>
      <c r="AG318" s="211"/>
      <c r="AH318" s="209"/>
      <c r="AI318" s="210"/>
      <c r="AJ318" s="212"/>
      <c r="AK318" s="212"/>
      <c r="AL318" s="212"/>
      <c r="AM318" s="209"/>
      <c r="AN318" s="210"/>
      <c r="AO318" s="212"/>
      <c r="AP318" s="376"/>
      <c r="AQ318" s="211"/>
      <c r="AR318" s="214"/>
      <c r="AS318" s="212"/>
      <c r="AT318" s="212"/>
      <c r="AU318" s="210"/>
      <c r="AV318" s="453"/>
      <c r="AW318" s="376"/>
      <c r="AX318" s="212"/>
      <c r="AY318" s="212"/>
      <c r="AZ318" s="212"/>
      <c r="BA318" s="213"/>
      <c r="BB318" s="43"/>
      <c r="BC318" s="182">
        <f t="shared" si="18"/>
        <v>0</v>
      </c>
      <c r="BD318" s="64">
        <f t="shared" si="19"/>
        <v>0</v>
      </c>
      <c r="BE318" s="66">
        <f t="shared" si="20"/>
        <v>0</v>
      </c>
      <c r="BF318" s="169">
        <f t="shared" si="21"/>
        <v>0</v>
      </c>
    </row>
    <row r="319" spans="1:61" ht="12" customHeight="1">
      <c r="A319" s="153"/>
      <c r="B319" s="36" t="str">
        <f>②国語!B319</f>
        <v>8-34</v>
      </c>
      <c r="C319" s="42">
        <v>1</v>
      </c>
      <c r="D319" s="380"/>
      <c r="E319" s="396"/>
      <c r="F319" s="396"/>
      <c r="G319" s="257"/>
      <c r="H319" s="396"/>
      <c r="I319" s="380"/>
      <c r="J319" s="396"/>
      <c r="K319" s="396"/>
      <c r="L319" s="396"/>
      <c r="M319" s="213"/>
      <c r="N319" s="214"/>
      <c r="O319" s="210"/>
      <c r="P319" s="212"/>
      <c r="Q319" s="212"/>
      <c r="R319" s="211"/>
      <c r="S319" s="210"/>
      <c r="T319" s="210"/>
      <c r="U319" s="212"/>
      <c r="V319" s="212"/>
      <c r="W319" s="211"/>
      <c r="X319" s="212"/>
      <c r="Y319" s="212"/>
      <c r="Z319" s="210"/>
      <c r="AA319" s="212"/>
      <c r="AB319" s="213"/>
      <c r="AC319" s="214"/>
      <c r="AD319" s="212"/>
      <c r="AE319" s="212"/>
      <c r="AF319" s="212"/>
      <c r="AG319" s="211"/>
      <c r="AH319" s="209"/>
      <c r="AI319" s="210"/>
      <c r="AJ319" s="212"/>
      <c r="AK319" s="212"/>
      <c r="AL319" s="212"/>
      <c r="AM319" s="209"/>
      <c r="AN319" s="210"/>
      <c r="AO319" s="212"/>
      <c r="AP319" s="376"/>
      <c r="AQ319" s="211"/>
      <c r="AR319" s="214"/>
      <c r="AS319" s="212"/>
      <c r="AT319" s="212"/>
      <c r="AU319" s="210"/>
      <c r="AV319" s="453"/>
      <c r="AW319" s="376"/>
      <c r="AX319" s="212"/>
      <c r="AY319" s="212"/>
      <c r="AZ319" s="212"/>
      <c r="BA319" s="213"/>
      <c r="BB319" s="43"/>
      <c r="BC319" s="182">
        <f t="shared" si="18"/>
        <v>0</v>
      </c>
      <c r="BD319" s="64">
        <f t="shared" si="19"/>
        <v>0</v>
      </c>
      <c r="BE319" s="66">
        <f t="shared" si="20"/>
        <v>0</v>
      </c>
      <c r="BF319" s="169">
        <f t="shared" si="21"/>
        <v>0</v>
      </c>
      <c r="BH319" s="35"/>
    </row>
    <row r="320" spans="1:61" ht="12" customHeight="1" thickBot="1">
      <c r="A320" s="154"/>
      <c r="B320" s="37" t="str">
        <f>②国語!B320</f>
        <v>8-35</v>
      </c>
      <c r="C320" s="49">
        <v>0</v>
      </c>
      <c r="D320" s="381"/>
      <c r="E320" s="397"/>
      <c r="F320" s="397"/>
      <c r="G320" s="258"/>
      <c r="H320" s="397"/>
      <c r="I320" s="381"/>
      <c r="J320" s="397"/>
      <c r="K320" s="397"/>
      <c r="L320" s="397"/>
      <c r="M320" s="219"/>
      <c r="N320" s="220"/>
      <c r="O320" s="216"/>
      <c r="P320" s="218"/>
      <c r="Q320" s="218"/>
      <c r="R320" s="217"/>
      <c r="S320" s="216"/>
      <c r="T320" s="216"/>
      <c r="U320" s="218"/>
      <c r="V320" s="218"/>
      <c r="W320" s="217"/>
      <c r="X320" s="218"/>
      <c r="Y320" s="218"/>
      <c r="Z320" s="216"/>
      <c r="AA320" s="218"/>
      <c r="AB320" s="219"/>
      <c r="AC320" s="220"/>
      <c r="AD320" s="218"/>
      <c r="AE320" s="218"/>
      <c r="AF320" s="218"/>
      <c r="AG320" s="217"/>
      <c r="AH320" s="215"/>
      <c r="AI320" s="216"/>
      <c r="AJ320" s="218"/>
      <c r="AK320" s="218"/>
      <c r="AL320" s="218"/>
      <c r="AM320" s="215"/>
      <c r="AN320" s="216"/>
      <c r="AO320" s="218"/>
      <c r="AP320" s="377"/>
      <c r="AQ320" s="217"/>
      <c r="AR320" s="220"/>
      <c r="AS320" s="218"/>
      <c r="AT320" s="218"/>
      <c r="AU320" s="216"/>
      <c r="AV320" s="454"/>
      <c r="AW320" s="377"/>
      <c r="AX320" s="218"/>
      <c r="AY320" s="218"/>
      <c r="AZ320" s="218"/>
      <c r="BA320" s="219"/>
      <c r="BB320" s="102"/>
      <c r="BC320" s="165">
        <f t="shared" si="18"/>
        <v>0</v>
      </c>
      <c r="BD320" s="68">
        <f t="shared" si="19"/>
        <v>0</v>
      </c>
      <c r="BE320" s="69">
        <f t="shared" si="20"/>
        <v>0</v>
      </c>
      <c r="BF320" s="155">
        <f t="shared" si="21"/>
        <v>0</v>
      </c>
      <c r="BH320" s="35"/>
    </row>
    <row r="321" spans="1:61" ht="12" customHeight="1">
      <c r="A321" s="156"/>
      <c r="B321" s="5" t="str">
        <f>②国語!B321</f>
        <v>8-36</v>
      </c>
      <c r="C321" s="30">
        <v>1</v>
      </c>
      <c r="D321" s="382"/>
      <c r="E321" s="398"/>
      <c r="F321" s="398"/>
      <c r="G321" s="259"/>
      <c r="H321" s="398"/>
      <c r="I321" s="382"/>
      <c r="J321" s="398"/>
      <c r="K321" s="398"/>
      <c r="L321" s="398"/>
      <c r="M321" s="225"/>
      <c r="N321" s="226"/>
      <c r="O321" s="222"/>
      <c r="P321" s="224"/>
      <c r="Q321" s="224"/>
      <c r="R321" s="223"/>
      <c r="S321" s="222"/>
      <c r="T321" s="222"/>
      <c r="U321" s="224"/>
      <c r="V321" s="224"/>
      <c r="W321" s="223"/>
      <c r="X321" s="224"/>
      <c r="Y321" s="224"/>
      <c r="Z321" s="222"/>
      <c r="AA321" s="224"/>
      <c r="AB321" s="225"/>
      <c r="AC321" s="226"/>
      <c r="AD321" s="224"/>
      <c r="AE321" s="224"/>
      <c r="AF321" s="224"/>
      <c r="AG321" s="223"/>
      <c r="AH321" s="221"/>
      <c r="AI321" s="222"/>
      <c r="AJ321" s="224"/>
      <c r="AK321" s="224"/>
      <c r="AL321" s="224"/>
      <c r="AM321" s="221"/>
      <c r="AN321" s="222"/>
      <c r="AO321" s="224"/>
      <c r="AP321" s="378"/>
      <c r="AQ321" s="223"/>
      <c r="AR321" s="226"/>
      <c r="AS321" s="224"/>
      <c r="AT321" s="224"/>
      <c r="AU321" s="222"/>
      <c r="AV321" s="455"/>
      <c r="AW321" s="378"/>
      <c r="AX321" s="224"/>
      <c r="AY321" s="224"/>
      <c r="AZ321" s="224"/>
      <c r="BA321" s="225"/>
      <c r="BB321" s="101"/>
      <c r="BC321" s="419">
        <f t="shared" si="18"/>
        <v>0</v>
      </c>
      <c r="BD321" s="420">
        <f t="shared" si="19"/>
        <v>0</v>
      </c>
      <c r="BE321" s="421">
        <f t="shared" si="20"/>
        <v>0</v>
      </c>
      <c r="BF321" s="422">
        <f t="shared" si="21"/>
        <v>0</v>
      </c>
      <c r="BH321" s="35"/>
    </row>
    <row r="322" spans="1:61" ht="12" customHeight="1">
      <c r="A322" s="153"/>
      <c r="B322" s="36" t="str">
        <f>②国語!B322</f>
        <v>8-37</v>
      </c>
      <c r="C322" s="42">
        <v>0</v>
      </c>
      <c r="D322" s="380"/>
      <c r="E322" s="396"/>
      <c r="F322" s="396"/>
      <c r="G322" s="257"/>
      <c r="H322" s="396"/>
      <c r="I322" s="380"/>
      <c r="J322" s="396"/>
      <c r="K322" s="396"/>
      <c r="L322" s="396"/>
      <c r="M322" s="213"/>
      <c r="N322" s="214"/>
      <c r="O322" s="210"/>
      <c r="P322" s="212"/>
      <c r="Q322" s="212"/>
      <c r="R322" s="211"/>
      <c r="S322" s="210"/>
      <c r="T322" s="210"/>
      <c r="U322" s="212"/>
      <c r="V322" s="212"/>
      <c r="W322" s="211"/>
      <c r="X322" s="212"/>
      <c r="Y322" s="212"/>
      <c r="Z322" s="210"/>
      <c r="AA322" s="212"/>
      <c r="AB322" s="213"/>
      <c r="AC322" s="214"/>
      <c r="AD322" s="212"/>
      <c r="AE322" s="212"/>
      <c r="AF322" s="212"/>
      <c r="AG322" s="211"/>
      <c r="AH322" s="209"/>
      <c r="AI322" s="210"/>
      <c r="AJ322" s="212"/>
      <c r="AK322" s="212"/>
      <c r="AL322" s="212"/>
      <c r="AM322" s="209"/>
      <c r="AN322" s="210"/>
      <c r="AO322" s="212"/>
      <c r="AP322" s="376"/>
      <c r="AQ322" s="211"/>
      <c r="AR322" s="214"/>
      <c r="AS322" s="212"/>
      <c r="AT322" s="212"/>
      <c r="AU322" s="210"/>
      <c r="AV322" s="453"/>
      <c r="AW322" s="376"/>
      <c r="AX322" s="212"/>
      <c r="AY322" s="212"/>
      <c r="AZ322" s="212"/>
      <c r="BA322" s="213"/>
      <c r="BB322" s="43"/>
      <c r="BC322" s="182">
        <f t="shared" si="18"/>
        <v>0</v>
      </c>
      <c r="BD322" s="64">
        <f t="shared" si="19"/>
        <v>0</v>
      </c>
      <c r="BE322" s="66">
        <f t="shared" si="20"/>
        <v>0</v>
      </c>
      <c r="BF322" s="169">
        <f t="shared" si="21"/>
        <v>0</v>
      </c>
    </row>
    <row r="323" spans="1:61" ht="12" customHeight="1">
      <c r="A323" s="153"/>
      <c r="B323" s="36" t="str">
        <f>②国語!B323</f>
        <v>8-38</v>
      </c>
      <c r="C323" s="42">
        <v>1</v>
      </c>
      <c r="D323" s="380"/>
      <c r="E323" s="396"/>
      <c r="F323" s="396"/>
      <c r="G323" s="257"/>
      <c r="H323" s="396"/>
      <c r="I323" s="380"/>
      <c r="J323" s="396"/>
      <c r="K323" s="396"/>
      <c r="L323" s="396"/>
      <c r="M323" s="213"/>
      <c r="N323" s="214"/>
      <c r="O323" s="210"/>
      <c r="P323" s="212"/>
      <c r="Q323" s="212"/>
      <c r="R323" s="211"/>
      <c r="S323" s="210"/>
      <c r="T323" s="210"/>
      <c r="U323" s="212"/>
      <c r="V323" s="212"/>
      <c r="W323" s="211"/>
      <c r="X323" s="212"/>
      <c r="Y323" s="212"/>
      <c r="Z323" s="210"/>
      <c r="AA323" s="212"/>
      <c r="AB323" s="213"/>
      <c r="AC323" s="214"/>
      <c r="AD323" s="212"/>
      <c r="AE323" s="212"/>
      <c r="AF323" s="212"/>
      <c r="AG323" s="211"/>
      <c r="AH323" s="209"/>
      <c r="AI323" s="210"/>
      <c r="AJ323" s="212"/>
      <c r="AK323" s="212"/>
      <c r="AL323" s="212"/>
      <c r="AM323" s="209"/>
      <c r="AN323" s="210"/>
      <c r="AO323" s="212"/>
      <c r="AP323" s="376"/>
      <c r="AQ323" s="211"/>
      <c r="AR323" s="214"/>
      <c r="AS323" s="212"/>
      <c r="AT323" s="212"/>
      <c r="AU323" s="210"/>
      <c r="AV323" s="453"/>
      <c r="AW323" s="376"/>
      <c r="AX323" s="212"/>
      <c r="AY323" s="212"/>
      <c r="AZ323" s="212"/>
      <c r="BA323" s="213"/>
      <c r="BB323" s="43"/>
      <c r="BC323" s="182">
        <f t="shared" si="18"/>
        <v>0</v>
      </c>
      <c r="BD323" s="64">
        <f t="shared" si="19"/>
        <v>0</v>
      </c>
      <c r="BE323" s="66">
        <f t="shared" si="20"/>
        <v>0</v>
      </c>
      <c r="BF323" s="169">
        <f t="shared" si="21"/>
        <v>0</v>
      </c>
    </row>
    <row r="324" spans="1:61" ht="12" customHeight="1">
      <c r="A324" s="153"/>
      <c r="B324" s="36" t="str">
        <f>②国語!B324</f>
        <v>8-39</v>
      </c>
      <c r="C324" s="42">
        <v>0</v>
      </c>
      <c r="D324" s="380"/>
      <c r="E324" s="396"/>
      <c r="F324" s="396"/>
      <c r="G324" s="257"/>
      <c r="H324" s="396"/>
      <c r="I324" s="380"/>
      <c r="J324" s="396"/>
      <c r="K324" s="396"/>
      <c r="L324" s="396"/>
      <c r="M324" s="213"/>
      <c r="N324" s="214"/>
      <c r="O324" s="210"/>
      <c r="P324" s="212"/>
      <c r="Q324" s="212"/>
      <c r="R324" s="211"/>
      <c r="S324" s="210"/>
      <c r="T324" s="210"/>
      <c r="U324" s="212"/>
      <c r="V324" s="212"/>
      <c r="W324" s="211"/>
      <c r="X324" s="212"/>
      <c r="Y324" s="212"/>
      <c r="Z324" s="210"/>
      <c r="AA324" s="212"/>
      <c r="AB324" s="213"/>
      <c r="AC324" s="214"/>
      <c r="AD324" s="212"/>
      <c r="AE324" s="212"/>
      <c r="AF324" s="212"/>
      <c r="AG324" s="211"/>
      <c r="AH324" s="209"/>
      <c r="AI324" s="210"/>
      <c r="AJ324" s="212"/>
      <c r="AK324" s="212"/>
      <c r="AL324" s="212"/>
      <c r="AM324" s="209"/>
      <c r="AN324" s="210"/>
      <c r="AO324" s="212"/>
      <c r="AP324" s="376"/>
      <c r="AQ324" s="211"/>
      <c r="AR324" s="214"/>
      <c r="AS324" s="212"/>
      <c r="AT324" s="212"/>
      <c r="AU324" s="210"/>
      <c r="AV324" s="453"/>
      <c r="AW324" s="376"/>
      <c r="AX324" s="212"/>
      <c r="AY324" s="212"/>
      <c r="AZ324" s="212"/>
      <c r="BA324" s="213"/>
      <c r="BB324" s="43"/>
      <c r="BC324" s="182">
        <f t="shared" si="18"/>
        <v>0</v>
      </c>
      <c r="BD324" s="64">
        <f t="shared" si="19"/>
        <v>0</v>
      </c>
      <c r="BE324" s="66">
        <f t="shared" si="20"/>
        <v>0</v>
      </c>
      <c r="BF324" s="169">
        <f t="shared" si="21"/>
        <v>0</v>
      </c>
    </row>
    <row r="325" spans="1:61" ht="12" customHeight="1" thickBot="1">
      <c r="A325" s="157"/>
      <c r="B325" s="6" t="str">
        <f>②国語!B325</f>
        <v>8-40</v>
      </c>
      <c r="C325" s="31">
        <v>1</v>
      </c>
      <c r="D325" s="383"/>
      <c r="E325" s="399"/>
      <c r="F325" s="399"/>
      <c r="G325" s="240"/>
      <c r="H325" s="399"/>
      <c r="I325" s="383"/>
      <c r="J325" s="399"/>
      <c r="K325" s="399"/>
      <c r="L325" s="399"/>
      <c r="M325" s="231"/>
      <c r="N325" s="232"/>
      <c r="O325" s="228"/>
      <c r="P325" s="230"/>
      <c r="Q325" s="230"/>
      <c r="R325" s="229"/>
      <c r="S325" s="228"/>
      <c r="T325" s="228"/>
      <c r="U325" s="230"/>
      <c r="V325" s="230"/>
      <c r="W325" s="229"/>
      <c r="X325" s="230"/>
      <c r="Y325" s="230"/>
      <c r="Z325" s="228"/>
      <c r="AA325" s="230"/>
      <c r="AB325" s="231"/>
      <c r="AC325" s="232"/>
      <c r="AD325" s="230"/>
      <c r="AE325" s="230"/>
      <c r="AF325" s="230"/>
      <c r="AG325" s="229"/>
      <c r="AH325" s="227"/>
      <c r="AI325" s="228"/>
      <c r="AJ325" s="230"/>
      <c r="AK325" s="230"/>
      <c r="AL325" s="230"/>
      <c r="AM325" s="227"/>
      <c r="AN325" s="228"/>
      <c r="AO325" s="230"/>
      <c r="AP325" s="313"/>
      <c r="AQ325" s="229"/>
      <c r="AR325" s="232"/>
      <c r="AS325" s="230"/>
      <c r="AT325" s="230"/>
      <c r="AU325" s="228"/>
      <c r="AV325" s="456"/>
      <c r="AW325" s="313"/>
      <c r="AX325" s="230"/>
      <c r="AY325" s="230"/>
      <c r="AZ325" s="230"/>
      <c r="BA325" s="231"/>
      <c r="BB325" s="32"/>
      <c r="BC325" s="166">
        <f t="shared" si="18"/>
        <v>0</v>
      </c>
      <c r="BD325" s="65">
        <f t="shared" si="19"/>
        <v>0</v>
      </c>
      <c r="BE325" s="67">
        <f t="shared" si="20"/>
        <v>0</v>
      </c>
      <c r="BF325" s="158">
        <f t="shared" si="21"/>
        <v>0</v>
      </c>
    </row>
    <row r="326" spans="1:61" ht="12" customHeight="1">
      <c r="A326" s="151"/>
      <c r="B326" s="89" t="str">
        <f>②国語!B326</f>
        <v>9-01</v>
      </c>
      <c r="C326" s="120">
        <v>0</v>
      </c>
      <c r="D326" s="379"/>
      <c r="E326" s="395"/>
      <c r="F326" s="395"/>
      <c r="G326" s="256"/>
      <c r="H326" s="395"/>
      <c r="I326" s="379"/>
      <c r="J326" s="395"/>
      <c r="K326" s="395"/>
      <c r="L326" s="395"/>
      <c r="M326" s="206"/>
      <c r="N326" s="207"/>
      <c r="O326" s="203"/>
      <c r="P326" s="205"/>
      <c r="Q326" s="205"/>
      <c r="R326" s="204"/>
      <c r="S326" s="203"/>
      <c r="T326" s="203"/>
      <c r="U326" s="205"/>
      <c r="V326" s="205"/>
      <c r="W326" s="204"/>
      <c r="X326" s="205"/>
      <c r="Y326" s="205"/>
      <c r="Z326" s="203"/>
      <c r="AA326" s="205"/>
      <c r="AB326" s="206"/>
      <c r="AC326" s="207"/>
      <c r="AD326" s="205"/>
      <c r="AE326" s="205"/>
      <c r="AF326" s="205"/>
      <c r="AG326" s="204"/>
      <c r="AH326" s="202"/>
      <c r="AI326" s="203"/>
      <c r="AJ326" s="205"/>
      <c r="AK326" s="205"/>
      <c r="AL326" s="205"/>
      <c r="AM326" s="202"/>
      <c r="AN326" s="203"/>
      <c r="AO326" s="205"/>
      <c r="AP326" s="375"/>
      <c r="AQ326" s="204"/>
      <c r="AR326" s="207"/>
      <c r="AS326" s="205"/>
      <c r="AT326" s="205"/>
      <c r="AU326" s="203"/>
      <c r="AV326" s="452"/>
      <c r="AW326" s="375"/>
      <c r="AX326" s="205"/>
      <c r="AY326" s="205"/>
      <c r="AZ326" s="205"/>
      <c r="BA326" s="206"/>
      <c r="BB326" s="101"/>
      <c r="BC326" s="167">
        <f t="shared" si="18"/>
        <v>0</v>
      </c>
      <c r="BD326" s="161">
        <f t="shared" si="19"/>
        <v>0</v>
      </c>
      <c r="BE326" s="162">
        <f t="shared" si="20"/>
        <v>0</v>
      </c>
      <c r="BF326" s="163">
        <f t="shared" si="21"/>
        <v>0</v>
      </c>
      <c r="BH326" s="24"/>
      <c r="BI326" s="24"/>
    </row>
    <row r="327" spans="1:61" ht="12" customHeight="1">
      <c r="A327" s="153"/>
      <c r="B327" s="36" t="str">
        <f>②国語!B327</f>
        <v>9-02</v>
      </c>
      <c r="C327" s="42">
        <v>1</v>
      </c>
      <c r="D327" s="380"/>
      <c r="E327" s="396"/>
      <c r="F327" s="396"/>
      <c r="G327" s="257"/>
      <c r="H327" s="396"/>
      <c r="I327" s="380"/>
      <c r="J327" s="396"/>
      <c r="K327" s="396"/>
      <c r="L327" s="396"/>
      <c r="M327" s="213"/>
      <c r="N327" s="214"/>
      <c r="O327" s="210"/>
      <c r="P327" s="212"/>
      <c r="Q327" s="212"/>
      <c r="R327" s="211"/>
      <c r="S327" s="210"/>
      <c r="T327" s="210"/>
      <c r="U327" s="212"/>
      <c r="V327" s="212"/>
      <c r="W327" s="211"/>
      <c r="X327" s="212"/>
      <c r="Y327" s="212"/>
      <c r="Z327" s="210"/>
      <c r="AA327" s="212"/>
      <c r="AB327" s="213"/>
      <c r="AC327" s="214"/>
      <c r="AD327" s="212"/>
      <c r="AE327" s="212"/>
      <c r="AF327" s="212"/>
      <c r="AG327" s="211"/>
      <c r="AH327" s="209"/>
      <c r="AI327" s="210"/>
      <c r="AJ327" s="212"/>
      <c r="AK327" s="212"/>
      <c r="AL327" s="212"/>
      <c r="AM327" s="209"/>
      <c r="AN327" s="210"/>
      <c r="AO327" s="212"/>
      <c r="AP327" s="376"/>
      <c r="AQ327" s="211"/>
      <c r="AR327" s="214"/>
      <c r="AS327" s="212"/>
      <c r="AT327" s="212"/>
      <c r="AU327" s="210"/>
      <c r="AV327" s="453"/>
      <c r="AW327" s="376"/>
      <c r="AX327" s="212"/>
      <c r="AY327" s="212"/>
      <c r="AZ327" s="212"/>
      <c r="BA327" s="213"/>
      <c r="BB327" s="43"/>
      <c r="BC327" s="182">
        <f t="shared" ref="BC327:BC364" si="22">COUNTIF(D327:BA327,1)*2</f>
        <v>0</v>
      </c>
      <c r="BD327" s="64">
        <f t="shared" ref="BD327:BD365" si="23">COUNTIF(D327:F327,1)*2+COUNTIF(H327:N327,1)*2+COUNTIF(P327:Q327,1)*2+COUNTIF(U327:V327,1)*2+COUNTIF(X327:Y327,1)*2+COUNTIF(AA327:AF327,1)*2+COUNTIF(AJ327:AL327,1)*2+COUNTIF(AO327:AP327,1)*2+COUNTIF(AR327:AT327,1)*2+COUNTIF(AV327:BA327,1)*2</f>
        <v>0</v>
      </c>
      <c r="BE327" s="66">
        <f t="shared" ref="BE327:BE365" si="24">COUNTIF(G327,1)*2+COUNTIF(O327,1)*2+COUNTIF(R327:T327,1)*2+COUNTIF(W327,1)*2+COUNTIF(Z327,1)*2+COUNTIF(AG327:AI327,1)*2+COUNTIF(AM327:AN327,1)*2+COUNTIF(AQ327,1)*2+COUNTIF(AU327,1)*2</f>
        <v>0</v>
      </c>
      <c r="BF327" s="169">
        <f t="shared" si="21"/>
        <v>0</v>
      </c>
      <c r="BH327" s="24"/>
      <c r="BI327" s="24"/>
    </row>
    <row r="328" spans="1:61" ht="12" customHeight="1">
      <c r="A328" s="153"/>
      <c r="B328" s="36" t="str">
        <f>②国語!B328</f>
        <v>9-03</v>
      </c>
      <c r="C328" s="42">
        <v>0</v>
      </c>
      <c r="D328" s="380"/>
      <c r="E328" s="396"/>
      <c r="F328" s="396"/>
      <c r="G328" s="257"/>
      <c r="H328" s="396"/>
      <c r="I328" s="380"/>
      <c r="J328" s="396"/>
      <c r="K328" s="396"/>
      <c r="L328" s="396"/>
      <c r="M328" s="213"/>
      <c r="N328" s="214"/>
      <c r="O328" s="210"/>
      <c r="P328" s="212"/>
      <c r="Q328" s="212"/>
      <c r="R328" s="211"/>
      <c r="S328" s="210"/>
      <c r="T328" s="210"/>
      <c r="U328" s="212"/>
      <c r="V328" s="212"/>
      <c r="W328" s="211"/>
      <c r="X328" s="212"/>
      <c r="Y328" s="212"/>
      <c r="Z328" s="210"/>
      <c r="AA328" s="212"/>
      <c r="AB328" s="213"/>
      <c r="AC328" s="214"/>
      <c r="AD328" s="212"/>
      <c r="AE328" s="212"/>
      <c r="AF328" s="212"/>
      <c r="AG328" s="211"/>
      <c r="AH328" s="209"/>
      <c r="AI328" s="210"/>
      <c r="AJ328" s="212"/>
      <c r="AK328" s="212"/>
      <c r="AL328" s="212"/>
      <c r="AM328" s="209"/>
      <c r="AN328" s="210"/>
      <c r="AO328" s="212"/>
      <c r="AP328" s="376"/>
      <c r="AQ328" s="211"/>
      <c r="AR328" s="214"/>
      <c r="AS328" s="212"/>
      <c r="AT328" s="212"/>
      <c r="AU328" s="210"/>
      <c r="AV328" s="453"/>
      <c r="AW328" s="376"/>
      <c r="AX328" s="212"/>
      <c r="AY328" s="212"/>
      <c r="AZ328" s="212"/>
      <c r="BA328" s="213"/>
      <c r="BB328" s="43"/>
      <c r="BC328" s="182">
        <f t="shared" si="22"/>
        <v>0</v>
      </c>
      <c r="BD328" s="64">
        <f t="shared" si="23"/>
        <v>0</v>
      </c>
      <c r="BE328" s="66">
        <f t="shared" si="24"/>
        <v>0</v>
      </c>
      <c r="BF328" s="169">
        <f t="shared" si="21"/>
        <v>0</v>
      </c>
      <c r="BH328" s="24"/>
      <c r="BI328" s="24"/>
    </row>
    <row r="329" spans="1:61" ht="12" customHeight="1">
      <c r="A329" s="153"/>
      <c r="B329" s="36" t="str">
        <f>②国語!B329</f>
        <v>9-04</v>
      </c>
      <c r="C329" s="42">
        <v>1</v>
      </c>
      <c r="D329" s="380"/>
      <c r="E329" s="396"/>
      <c r="F329" s="396"/>
      <c r="G329" s="257"/>
      <c r="H329" s="396"/>
      <c r="I329" s="380"/>
      <c r="J329" s="396"/>
      <c r="K329" s="396"/>
      <c r="L329" s="396"/>
      <c r="M329" s="213"/>
      <c r="N329" s="214"/>
      <c r="O329" s="210"/>
      <c r="P329" s="212"/>
      <c r="Q329" s="212"/>
      <c r="R329" s="211"/>
      <c r="S329" s="210"/>
      <c r="T329" s="210"/>
      <c r="U329" s="212"/>
      <c r="V329" s="212"/>
      <c r="W329" s="211"/>
      <c r="X329" s="212"/>
      <c r="Y329" s="212"/>
      <c r="Z329" s="210"/>
      <c r="AA329" s="212"/>
      <c r="AB329" s="213"/>
      <c r="AC329" s="214"/>
      <c r="AD329" s="212"/>
      <c r="AE329" s="212"/>
      <c r="AF329" s="212"/>
      <c r="AG329" s="211"/>
      <c r="AH329" s="209"/>
      <c r="AI329" s="210"/>
      <c r="AJ329" s="212"/>
      <c r="AK329" s="212"/>
      <c r="AL329" s="212"/>
      <c r="AM329" s="209"/>
      <c r="AN329" s="210"/>
      <c r="AO329" s="212"/>
      <c r="AP329" s="376"/>
      <c r="AQ329" s="211"/>
      <c r="AR329" s="214"/>
      <c r="AS329" s="212"/>
      <c r="AT329" s="212"/>
      <c r="AU329" s="210"/>
      <c r="AV329" s="453"/>
      <c r="AW329" s="376"/>
      <c r="AX329" s="212"/>
      <c r="AY329" s="212"/>
      <c r="AZ329" s="212"/>
      <c r="BA329" s="213"/>
      <c r="BB329" s="43"/>
      <c r="BC329" s="182">
        <f t="shared" si="22"/>
        <v>0</v>
      </c>
      <c r="BD329" s="64">
        <f t="shared" si="23"/>
        <v>0</v>
      </c>
      <c r="BE329" s="66">
        <f t="shared" si="24"/>
        <v>0</v>
      </c>
      <c r="BF329" s="169">
        <f t="shared" si="21"/>
        <v>0</v>
      </c>
      <c r="BH329" s="24"/>
      <c r="BI329" s="24"/>
    </row>
    <row r="330" spans="1:61" ht="12" customHeight="1" thickBot="1">
      <c r="A330" s="154"/>
      <c r="B330" s="37" t="str">
        <f>②国語!B330</f>
        <v>9-05</v>
      </c>
      <c r="C330" s="49">
        <v>0</v>
      </c>
      <c r="D330" s="381"/>
      <c r="E330" s="397"/>
      <c r="F330" s="397"/>
      <c r="G330" s="258"/>
      <c r="H330" s="397"/>
      <c r="I330" s="381"/>
      <c r="J330" s="397"/>
      <c r="K330" s="397"/>
      <c r="L330" s="397"/>
      <c r="M330" s="219"/>
      <c r="N330" s="220"/>
      <c r="O330" s="216"/>
      <c r="P330" s="218"/>
      <c r="Q330" s="218"/>
      <c r="R330" s="217"/>
      <c r="S330" s="216"/>
      <c r="T330" s="216"/>
      <c r="U330" s="218"/>
      <c r="V330" s="218"/>
      <c r="W330" s="217"/>
      <c r="X330" s="218"/>
      <c r="Y330" s="218"/>
      <c r="Z330" s="216"/>
      <c r="AA330" s="218"/>
      <c r="AB330" s="219"/>
      <c r="AC330" s="220"/>
      <c r="AD330" s="218"/>
      <c r="AE330" s="218"/>
      <c r="AF330" s="218"/>
      <c r="AG330" s="217"/>
      <c r="AH330" s="215"/>
      <c r="AI330" s="216"/>
      <c r="AJ330" s="218"/>
      <c r="AK330" s="218"/>
      <c r="AL330" s="218"/>
      <c r="AM330" s="215"/>
      <c r="AN330" s="216"/>
      <c r="AO330" s="218"/>
      <c r="AP330" s="377"/>
      <c r="AQ330" s="217"/>
      <c r="AR330" s="220"/>
      <c r="AS330" s="218"/>
      <c r="AT330" s="218"/>
      <c r="AU330" s="216"/>
      <c r="AV330" s="454"/>
      <c r="AW330" s="377"/>
      <c r="AX330" s="218"/>
      <c r="AY330" s="218"/>
      <c r="AZ330" s="218"/>
      <c r="BA330" s="219"/>
      <c r="BB330" s="102"/>
      <c r="BC330" s="165">
        <f t="shared" si="22"/>
        <v>0</v>
      </c>
      <c r="BD330" s="68">
        <f t="shared" si="23"/>
        <v>0</v>
      </c>
      <c r="BE330" s="69">
        <f t="shared" si="24"/>
        <v>0</v>
      </c>
      <c r="BF330" s="155">
        <f t="shared" si="21"/>
        <v>0</v>
      </c>
      <c r="BH330" s="24"/>
      <c r="BI330" s="24"/>
    </row>
    <row r="331" spans="1:61" ht="12" customHeight="1">
      <c r="A331" s="156"/>
      <c r="B331" s="5" t="str">
        <f>②国語!B331</f>
        <v>9-06</v>
      </c>
      <c r="C331" s="30">
        <v>1</v>
      </c>
      <c r="D331" s="382"/>
      <c r="E331" s="398"/>
      <c r="F331" s="398"/>
      <c r="G331" s="259"/>
      <c r="H331" s="398"/>
      <c r="I331" s="382"/>
      <c r="J331" s="398"/>
      <c r="K331" s="398"/>
      <c r="L331" s="398"/>
      <c r="M331" s="225"/>
      <c r="N331" s="226"/>
      <c r="O331" s="222"/>
      <c r="P331" s="224"/>
      <c r="Q331" s="224"/>
      <c r="R331" s="223"/>
      <c r="S331" s="222"/>
      <c r="T331" s="222"/>
      <c r="U331" s="224"/>
      <c r="V331" s="224"/>
      <c r="W331" s="223"/>
      <c r="X331" s="224"/>
      <c r="Y331" s="224"/>
      <c r="Z331" s="222"/>
      <c r="AA331" s="224"/>
      <c r="AB331" s="225"/>
      <c r="AC331" s="226"/>
      <c r="AD331" s="224"/>
      <c r="AE331" s="224"/>
      <c r="AF331" s="224"/>
      <c r="AG331" s="223"/>
      <c r="AH331" s="221"/>
      <c r="AI331" s="222"/>
      <c r="AJ331" s="224"/>
      <c r="AK331" s="224"/>
      <c r="AL331" s="224"/>
      <c r="AM331" s="221"/>
      <c r="AN331" s="222"/>
      <c r="AO331" s="224"/>
      <c r="AP331" s="378"/>
      <c r="AQ331" s="223"/>
      <c r="AR331" s="226"/>
      <c r="AS331" s="224"/>
      <c r="AT331" s="224"/>
      <c r="AU331" s="222"/>
      <c r="AV331" s="455"/>
      <c r="AW331" s="378"/>
      <c r="AX331" s="224"/>
      <c r="AY331" s="224"/>
      <c r="AZ331" s="224"/>
      <c r="BA331" s="225"/>
      <c r="BB331" s="101"/>
      <c r="BC331" s="419">
        <f t="shared" si="22"/>
        <v>0</v>
      </c>
      <c r="BD331" s="420">
        <f t="shared" si="23"/>
        <v>0</v>
      </c>
      <c r="BE331" s="421">
        <f t="shared" si="24"/>
        <v>0</v>
      </c>
      <c r="BF331" s="422">
        <f t="shared" si="21"/>
        <v>0</v>
      </c>
      <c r="BH331" s="24"/>
      <c r="BI331" s="24"/>
    </row>
    <row r="332" spans="1:61" ht="12" customHeight="1">
      <c r="A332" s="153"/>
      <c r="B332" s="36" t="str">
        <f>②国語!B332</f>
        <v>9-07</v>
      </c>
      <c r="C332" s="42">
        <v>0</v>
      </c>
      <c r="D332" s="380"/>
      <c r="E332" s="396"/>
      <c r="F332" s="396"/>
      <c r="G332" s="257"/>
      <c r="H332" s="396"/>
      <c r="I332" s="380"/>
      <c r="J332" s="396"/>
      <c r="K332" s="396"/>
      <c r="L332" s="396"/>
      <c r="M332" s="213"/>
      <c r="N332" s="214"/>
      <c r="O332" s="210"/>
      <c r="P332" s="212"/>
      <c r="Q332" s="212"/>
      <c r="R332" s="211"/>
      <c r="S332" s="210"/>
      <c r="T332" s="210"/>
      <c r="U332" s="212"/>
      <c r="V332" s="212"/>
      <c r="W332" s="211"/>
      <c r="X332" s="212"/>
      <c r="Y332" s="212"/>
      <c r="Z332" s="210"/>
      <c r="AA332" s="212"/>
      <c r="AB332" s="213"/>
      <c r="AC332" s="214"/>
      <c r="AD332" s="212"/>
      <c r="AE332" s="212"/>
      <c r="AF332" s="212"/>
      <c r="AG332" s="211"/>
      <c r="AH332" s="209"/>
      <c r="AI332" s="210"/>
      <c r="AJ332" s="212"/>
      <c r="AK332" s="212"/>
      <c r="AL332" s="212"/>
      <c r="AM332" s="209"/>
      <c r="AN332" s="210"/>
      <c r="AO332" s="212"/>
      <c r="AP332" s="376"/>
      <c r="AQ332" s="211"/>
      <c r="AR332" s="214"/>
      <c r="AS332" s="212"/>
      <c r="AT332" s="212"/>
      <c r="AU332" s="210"/>
      <c r="AV332" s="453"/>
      <c r="AW332" s="376"/>
      <c r="AX332" s="212"/>
      <c r="AY332" s="212"/>
      <c r="AZ332" s="212"/>
      <c r="BA332" s="213"/>
      <c r="BB332" s="43"/>
      <c r="BC332" s="182">
        <f t="shared" si="22"/>
        <v>0</v>
      </c>
      <c r="BD332" s="64">
        <f t="shared" si="23"/>
        <v>0</v>
      </c>
      <c r="BE332" s="66">
        <f t="shared" si="24"/>
        <v>0</v>
      </c>
      <c r="BF332" s="169">
        <f t="shared" si="21"/>
        <v>0</v>
      </c>
      <c r="BH332" s="24"/>
      <c r="BI332" s="24"/>
    </row>
    <row r="333" spans="1:61" ht="12" customHeight="1">
      <c r="A333" s="153"/>
      <c r="B333" s="36" t="str">
        <f>②国語!B333</f>
        <v>9-08</v>
      </c>
      <c r="C333" s="42">
        <v>1</v>
      </c>
      <c r="D333" s="380"/>
      <c r="E333" s="396"/>
      <c r="F333" s="396"/>
      <c r="G333" s="257"/>
      <c r="H333" s="396"/>
      <c r="I333" s="380"/>
      <c r="J333" s="396"/>
      <c r="K333" s="396"/>
      <c r="L333" s="396"/>
      <c r="M333" s="213"/>
      <c r="N333" s="214"/>
      <c r="O333" s="210"/>
      <c r="P333" s="212"/>
      <c r="Q333" s="212"/>
      <c r="R333" s="211"/>
      <c r="S333" s="210"/>
      <c r="T333" s="210"/>
      <c r="U333" s="212"/>
      <c r="V333" s="212"/>
      <c r="W333" s="211"/>
      <c r="X333" s="212"/>
      <c r="Y333" s="212"/>
      <c r="Z333" s="210"/>
      <c r="AA333" s="212"/>
      <c r="AB333" s="213"/>
      <c r="AC333" s="214"/>
      <c r="AD333" s="212"/>
      <c r="AE333" s="212"/>
      <c r="AF333" s="212"/>
      <c r="AG333" s="211"/>
      <c r="AH333" s="209"/>
      <c r="AI333" s="210"/>
      <c r="AJ333" s="212"/>
      <c r="AK333" s="212"/>
      <c r="AL333" s="212"/>
      <c r="AM333" s="209"/>
      <c r="AN333" s="210"/>
      <c r="AO333" s="212"/>
      <c r="AP333" s="376"/>
      <c r="AQ333" s="211"/>
      <c r="AR333" s="214"/>
      <c r="AS333" s="212"/>
      <c r="AT333" s="212"/>
      <c r="AU333" s="210"/>
      <c r="AV333" s="453"/>
      <c r="AW333" s="376"/>
      <c r="AX333" s="212"/>
      <c r="AY333" s="212"/>
      <c r="AZ333" s="212"/>
      <c r="BA333" s="213"/>
      <c r="BB333" s="43"/>
      <c r="BC333" s="182">
        <f t="shared" si="22"/>
        <v>0</v>
      </c>
      <c r="BD333" s="64">
        <f t="shared" si="23"/>
        <v>0</v>
      </c>
      <c r="BE333" s="66">
        <f t="shared" si="24"/>
        <v>0</v>
      </c>
      <c r="BF333" s="169">
        <f t="shared" si="21"/>
        <v>0</v>
      </c>
      <c r="BH333" s="24"/>
      <c r="BI333" s="24"/>
    </row>
    <row r="334" spans="1:61" ht="12" customHeight="1">
      <c r="A334" s="153"/>
      <c r="B334" s="36" t="str">
        <f>②国語!B334</f>
        <v>9-09</v>
      </c>
      <c r="C334" s="42">
        <v>0</v>
      </c>
      <c r="D334" s="380"/>
      <c r="E334" s="396"/>
      <c r="F334" s="396"/>
      <c r="G334" s="257"/>
      <c r="H334" s="396"/>
      <c r="I334" s="380"/>
      <c r="J334" s="396"/>
      <c r="K334" s="396"/>
      <c r="L334" s="396"/>
      <c r="M334" s="213"/>
      <c r="N334" s="214"/>
      <c r="O334" s="210"/>
      <c r="P334" s="212"/>
      <c r="Q334" s="212"/>
      <c r="R334" s="211"/>
      <c r="S334" s="210"/>
      <c r="T334" s="210"/>
      <c r="U334" s="212"/>
      <c r="V334" s="212"/>
      <c r="W334" s="211"/>
      <c r="X334" s="212"/>
      <c r="Y334" s="212"/>
      <c r="Z334" s="210"/>
      <c r="AA334" s="212"/>
      <c r="AB334" s="213"/>
      <c r="AC334" s="214"/>
      <c r="AD334" s="212"/>
      <c r="AE334" s="212"/>
      <c r="AF334" s="212"/>
      <c r="AG334" s="211"/>
      <c r="AH334" s="209"/>
      <c r="AI334" s="210"/>
      <c r="AJ334" s="212"/>
      <c r="AK334" s="212"/>
      <c r="AL334" s="212"/>
      <c r="AM334" s="209"/>
      <c r="AN334" s="210"/>
      <c r="AO334" s="212"/>
      <c r="AP334" s="376"/>
      <c r="AQ334" s="211"/>
      <c r="AR334" s="214"/>
      <c r="AS334" s="212"/>
      <c r="AT334" s="212"/>
      <c r="AU334" s="210"/>
      <c r="AV334" s="453"/>
      <c r="AW334" s="376"/>
      <c r="AX334" s="212"/>
      <c r="AY334" s="212"/>
      <c r="AZ334" s="212"/>
      <c r="BA334" s="213"/>
      <c r="BB334" s="43"/>
      <c r="BC334" s="182">
        <f t="shared" si="22"/>
        <v>0</v>
      </c>
      <c r="BD334" s="64">
        <f t="shared" si="23"/>
        <v>0</v>
      </c>
      <c r="BE334" s="66">
        <f t="shared" si="24"/>
        <v>0</v>
      </c>
      <c r="BF334" s="169">
        <f t="shared" si="21"/>
        <v>0</v>
      </c>
      <c r="BH334" s="24"/>
      <c r="BI334" s="24"/>
    </row>
    <row r="335" spans="1:61" ht="12" customHeight="1" thickBot="1">
      <c r="A335" s="157"/>
      <c r="B335" s="6" t="str">
        <f>②国語!B335</f>
        <v>9-10</v>
      </c>
      <c r="C335" s="31">
        <v>1</v>
      </c>
      <c r="D335" s="383"/>
      <c r="E335" s="399"/>
      <c r="F335" s="399"/>
      <c r="G335" s="240"/>
      <c r="H335" s="399"/>
      <c r="I335" s="383"/>
      <c r="J335" s="399"/>
      <c r="K335" s="399"/>
      <c r="L335" s="399"/>
      <c r="M335" s="231"/>
      <c r="N335" s="232"/>
      <c r="O335" s="228"/>
      <c r="P335" s="230"/>
      <c r="Q335" s="230"/>
      <c r="R335" s="229"/>
      <c r="S335" s="228"/>
      <c r="T335" s="228"/>
      <c r="U335" s="230"/>
      <c r="V335" s="230"/>
      <c r="W335" s="229"/>
      <c r="X335" s="230"/>
      <c r="Y335" s="230"/>
      <c r="Z335" s="228"/>
      <c r="AA335" s="230"/>
      <c r="AB335" s="231"/>
      <c r="AC335" s="232"/>
      <c r="AD335" s="230"/>
      <c r="AE335" s="230"/>
      <c r="AF335" s="230"/>
      <c r="AG335" s="229"/>
      <c r="AH335" s="227"/>
      <c r="AI335" s="228"/>
      <c r="AJ335" s="230"/>
      <c r="AK335" s="230"/>
      <c r="AL335" s="230"/>
      <c r="AM335" s="227"/>
      <c r="AN335" s="228"/>
      <c r="AO335" s="230"/>
      <c r="AP335" s="313"/>
      <c r="AQ335" s="229"/>
      <c r="AR335" s="232"/>
      <c r="AS335" s="230"/>
      <c r="AT335" s="230"/>
      <c r="AU335" s="228"/>
      <c r="AV335" s="456"/>
      <c r="AW335" s="313"/>
      <c r="AX335" s="230"/>
      <c r="AY335" s="230"/>
      <c r="AZ335" s="230"/>
      <c r="BA335" s="231"/>
      <c r="BB335" s="32"/>
      <c r="BC335" s="166">
        <f t="shared" si="22"/>
        <v>0</v>
      </c>
      <c r="BD335" s="65">
        <f t="shared" si="23"/>
        <v>0</v>
      </c>
      <c r="BE335" s="67">
        <f t="shared" si="24"/>
        <v>0</v>
      </c>
      <c r="BF335" s="158">
        <f t="shared" si="21"/>
        <v>0</v>
      </c>
      <c r="BH335" s="24"/>
      <c r="BI335" s="24"/>
    </row>
    <row r="336" spans="1:61" ht="12" customHeight="1">
      <c r="A336" s="159"/>
      <c r="B336" s="4" t="str">
        <f>②国語!B336</f>
        <v>9-11</v>
      </c>
      <c r="C336" s="28">
        <v>0</v>
      </c>
      <c r="D336" s="379"/>
      <c r="E336" s="395"/>
      <c r="F336" s="395"/>
      <c r="G336" s="256"/>
      <c r="H336" s="395"/>
      <c r="I336" s="379"/>
      <c r="J336" s="395"/>
      <c r="K336" s="395"/>
      <c r="L336" s="395"/>
      <c r="M336" s="206"/>
      <c r="N336" s="207"/>
      <c r="O336" s="203"/>
      <c r="P336" s="205"/>
      <c r="Q336" s="205"/>
      <c r="R336" s="204"/>
      <c r="S336" s="203"/>
      <c r="T336" s="203"/>
      <c r="U336" s="205"/>
      <c r="V336" s="205"/>
      <c r="W336" s="204"/>
      <c r="X336" s="205"/>
      <c r="Y336" s="205"/>
      <c r="Z336" s="203"/>
      <c r="AA336" s="205"/>
      <c r="AB336" s="206"/>
      <c r="AC336" s="207"/>
      <c r="AD336" s="205"/>
      <c r="AE336" s="205"/>
      <c r="AF336" s="205"/>
      <c r="AG336" s="204"/>
      <c r="AH336" s="202"/>
      <c r="AI336" s="203"/>
      <c r="AJ336" s="205"/>
      <c r="AK336" s="205"/>
      <c r="AL336" s="205"/>
      <c r="AM336" s="202"/>
      <c r="AN336" s="203"/>
      <c r="AO336" s="205"/>
      <c r="AP336" s="375"/>
      <c r="AQ336" s="204"/>
      <c r="AR336" s="207"/>
      <c r="AS336" s="205"/>
      <c r="AT336" s="205"/>
      <c r="AU336" s="203"/>
      <c r="AV336" s="452"/>
      <c r="AW336" s="375"/>
      <c r="AX336" s="205"/>
      <c r="AY336" s="205"/>
      <c r="AZ336" s="205"/>
      <c r="BA336" s="206"/>
      <c r="BB336" s="29"/>
      <c r="BC336" s="167">
        <f t="shared" si="22"/>
        <v>0</v>
      </c>
      <c r="BD336" s="161">
        <f t="shared" si="23"/>
        <v>0</v>
      </c>
      <c r="BE336" s="162">
        <f t="shared" si="24"/>
        <v>0</v>
      </c>
      <c r="BF336" s="163">
        <f t="shared" si="21"/>
        <v>0</v>
      </c>
      <c r="BH336" s="24"/>
      <c r="BI336" s="24"/>
    </row>
    <row r="337" spans="1:61" ht="12" customHeight="1">
      <c r="A337" s="153"/>
      <c r="B337" s="36" t="str">
        <f>②国語!B337</f>
        <v>9-12</v>
      </c>
      <c r="C337" s="42">
        <v>1</v>
      </c>
      <c r="D337" s="380"/>
      <c r="E337" s="396"/>
      <c r="F337" s="396"/>
      <c r="G337" s="257"/>
      <c r="H337" s="396"/>
      <c r="I337" s="380"/>
      <c r="J337" s="396"/>
      <c r="K337" s="396"/>
      <c r="L337" s="396"/>
      <c r="M337" s="213"/>
      <c r="N337" s="214"/>
      <c r="O337" s="210"/>
      <c r="P337" s="212"/>
      <c r="Q337" s="212"/>
      <c r="R337" s="211"/>
      <c r="S337" s="210"/>
      <c r="T337" s="210"/>
      <c r="U337" s="212"/>
      <c r="V337" s="212"/>
      <c r="W337" s="211"/>
      <c r="X337" s="212"/>
      <c r="Y337" s="212"/>
      <c r="Z337" s="210"/>
      <c r="AA337" s="212"/>
      <c r="AB337" s="213"/>
      <c r="AC337" s="214"/>
      <c r="AD337" s="212"/>
      <c r="AE337" s="212"/>
      <c r="AF337" s="212"/>
      <c r="AG337" s="211"/>
      <c r="AH337" s="209"/>
      <c r="AI337" s="210"/>
      <c r="AJ337" s="212"/>
      <c r="AK337" s="212"/>
      <c r="AL337" s="212"/>
      <c r="AM337" s="209"/>
      <c r="AN337" s="210"/>
      <c r="AO337" s="212"/>
      <c r="AP337" s="376"/>
      <c r="AQ337" s="211"/>
      <c r="AR337" s="214"/>
      <c r="AS337" s="212"/>
      <c r="AT337" s="212"/>
      <c r="AU337" s="210"/>
      <c r="AV337" s="453"/>
      <c r="AW337" s="376"/>
      <c r="AX337" s="212"/>
      <c r="AY337" s="212"/>
      <c r="AZ337" s="212"/>
      <c r="BA337" s="213"/>
      <c r="BB337" s="43"/>
      <c r="BC337" s="182">
        <f t="shared" si="22"/>
        <v>0</v>
      </c>
      <c r="BD337" s="64">
        <f t="shared" si="23"/>
        <v>0</v>
      </c>
      <c r="BE337" s="66">
        <f t="shared" si="24"/>
        <v>0</v>
      </c>
      <c r="BF337" s="169">
        <f t="shared" si="21"/>
        <v>0</v>
      </c>
      <c r="BH337" s="24"/>
      <c r="BI337" s="24"/>
    </row>
    <row r="338" spans="1:61" ht="12" customHeight="1">
      <c r="A338" s="153"/>
      <c r="B338" s="36" t="str">
        <f>②国語!B338</f>
        <v>9-13</v>
      </c>
      <c r="C338" s="42">
        <v>0</v>
      </c>
      <c r="D338" s="380"/>
      <c r="E338" s="396"/>
      <c r="F338" s="396"/>
      <c r="G338" s="257"/>
      <c r="H338" s="396"/>
      <c r="I338" s="380"/>
      <c r="J338" s="396"/>
      <c r="K338" s="396"/>
      <c r="L338" s="396"/>
      <c r="M338" s="213"/>
      <c r="N338" s="214"/>
      <c r="O338" s="210"/>
      <c r="P338" s="212"/>
      <c r="Q338" s="212"/>
      <c r="R338" s="211"/>
      <c r="S338" s="210"/>
      <c r="T338" s="210"/>
      <c r="U338" s="212"/>
      <c r="V338" s="212"/>
      <c r="W338" s="211"/>
      <c r="X338" s="212"/>
      <c r="Y338" s="212"/>
      <c r="Z338" s="210"/>
      <c r="AA338" s="212"/>
      <c r="AB338" s="213"/>
      <c r="AC338" s="214"/>
      <c r="AD338" s="212"/>
      <c r="AE338" s="212"/>
      <c r="AF338" s="212"/>
      <c r="AG338" s="211"/>
      <c r="AH338" s="209"/>
      <c r="AI338" s="210"/>
      <c r="AJ338" s="212"/>
      <c r="AK338" s="212"/>
      <c r="AL338" s="212"/>
      <c r="AM338" s="209"/>
      <c r="AN338" s="210"/>
      <c r="AO338" s="212"/>
      <c r="AP338" s="376"/>
      <c r="AQ338" s="211"/>
      <c r="AR338" s="214"/>
      <c r="AS338" s="212"/>
      <c r="AT338" s="212"/>
      <c r="AU338" s="210"/>
      <c r="AV338" s="453"/>
      <c r="AW338" s="376"/>
      <c r="AX338" s="212"/>
      <c r="AY338" s="212"/>
      <c r="AZ338" s="212"/>
      <c r="BA338" s="213"/>
      <c r="BB338" s="43"/>
      <c r="BC338" s="182">
        <f t="shared" si="22"/>
        <v>0</v>
      </c>
      <c r="BD338" s="64">
        <f t="shared" si="23"/>
        <v>0</v>
      </c>
      <c r="BE338" s="66">
        <f t="shared" si="24"/>
        <v>0</v>
      </c>
      <c r="BF338" s="169">
        <f t="shared" si="21"/>
        <v>0</v>
      </c>
      <c r="BH338" s="24"/>
      <c r="BI338" s="24"/>
    </row>
    <row r="339" spans="1:61" ht="12" customHeight="1">
      <c r="A339" s="153"/>
      <c r="B339" s="36" t="str">
        <f>②国語!B339</f>
        <v>9-14</v>
      </c>
      <c r="C339" s="42">
        <v>1</v>
      </c>
      <c r="D339" s="380"/>
      <c r="E339" s="396"/>
      <c r="F339" s="396"/>
      <c r="G339" s="257"/>
      <c r="H339" s="396"/>
      <c r="I339" s="380"/>
      <c r="J339" s="396"/>
      <c r="K339" s="396"/>
      <c r="L339" s="396"/>
      <c r="M339" s="213"/>
      <c r="N339" s="214"/>
      <c r="O339" s="210"/>
      <c r="P339" s="212"/>
      <c r="Q339" s="212"/>
      <c r="R339" s="211"/>
      <c r="S339" s="210"/>
      <c r="T339" s="210"/>
      <c r="U339" s="212"/>
      <c r="V339" s="212"/>
      <c r="W339" s="211"/>
      <c r="X339" s="212"/>
      <c r="Y339" s="212"/>
      <c r="Z339" s="210"/>
      <c r="AA339" s="212"/>
      <c r="AB339" s="213"/>
      <c r="AC339" s="214"/>
      <c r="AD339" s="212"/>
      <c r="AE339" s="212"/>
      <c r="AF339" s="212"/>
      <c r="AG339" s="211"/>
      <c r="AH339" s="209"/>
      <c r="AI339" s="210"/>
      <c r="AJ339" s="212"/>
      <c r="AK339" s="212"/>
      <c r="AL339" s="212"/>
      <c r="AM339" s="209"/>
      <c r="AN339" s="210"/>
      <c r="AO339" s="212"/>
      <c r="AP339" s="376"/>
      <c r="AQ339" s="211"/>
      <c r="AR339" s="214"/>
      <c r="AS339" s="212"/>
      <c r="AT339" s="212"/>
      <c r="AU339" s="210"/>
      <c r="AV339" s="453"/>
      <c r="AW339" s="376"/>
      <c r="AX339" s="212"/>
      <c r="AY339" s="212"/>
      <c r="AZ339" s="212"/>
      <c r="BA339" s="213"/>
      <c r="BB339" s="43"/>
      <c r="BC339" s="182">
        <f t="shared" si="22"/>
        <v>0</v>
      </c>
      <c r="BD339" s="64">
        <f t="shared" si="23"/>
        <v>0</v>
      </c>
      <c r="BE339" s="66">
        <f t="shared" si="24"/>
        <v>0</v>
      </c>
      <c r="BF339" s="169">
        <f t="shared" si="21"/>
        <v>0</v>
      </c>
      <c r="BH339" s="24"/>
      <c r="BI339" s="24"/>
    </row>
    <row r="340" spans="1:61" ht="12" customHeight="1" thickBot="1">
      <c r="A340" s="154"/>
      <c r="B340" s="37" t="str">
        <f>②国語!B340</f>
        <v>9-15</v>
      </c>
      <c r="C340" s="49">
        <v>0</v>
      </c>
      <c r="D340" s="381"/>
      <c r="E340" s="397"/>
      <c r="F340" s="397"/>
      <c r="G340" s="258"/>
      <c r="H340" s="397"/>
      <c r="I340" s="381"/>
      <c r="J340" s="397"/>
      <c r="K340" s="397"/>
      <c r="L340" s="397"/>
      <c r="M340" s="219"/>
      <c r="N340" s="220"/>
      <c r="O340" s="216"/>
      <c r="P340" s="218"/>
      <c r="Q340" s="218"/>
      <c r="R340" s="217"/>
      <c r="S340" s="216"/>
      <c r="T340" s="216"/>
      <c r="U340" s="218"/>
      <c r="V340" s="218"/>
      <c r="W340" s="217"/>
      <c r="X340" s="218"/>
      <c r="Y340" s="218"/>
      <c r="Z340" s="216"/>
      <c r="AA340" s="218"/>
      <c r="AB340" s="219"/>
      <c r="AC340" s="220"/>
      <c r="AD340" s="218"/>
      <c r="AE340" s="218"/>
      <c r="AF340" s="218"/>
      <c r="AG340" s="217"/>
      <c r="AH340" s="215"/>
      <c r="AI340" s="216"/>
      <c r="AJ340" s="218"/>
      <c r="AK340" s="218"/>
      <c r="AL340" s="218"/>
      <c r="AM340" s="215"/>
      <c r="AN340" s="216"/>
      <c r="AO340" s="218"/>
      <c r="AP340" s="377"/>
      <c r="AQ340" s="217"/>
      <c r="AR340" s="220"/>
      <c r="AS340" s="218"/>
      <c r="AT340" s="218"/>
      <c r="AU340" s="216"/>
      <c r="AV340" s="454"/>
      <c r="AW340" s="377"/>
      <c r="AX340" s="218"/>
      <c r="AY340" s="218"/>
      <c r="AZ340" s="218"/>
      <c r="BA340" s="219"/>
      <c r="BB340" s="102"/>
      <c r="BC340" s="165">
        <f t="shared" si="22"/>
        <v>0</v>
      </c>
      <c r="BD340" s="68">
        <f t="shared" si="23"/>
        <v>0</v>
      </c>
      <c r="BE340" s="69">
        <f t="shared" si="24"/>
        <v>0</v>
      </c>
      <c r="BF340" s="155">
        <f t="shared" si="21"/>
        <v>0</v>
      </c>
      <c r="BH340" s="24"/>
      <c r="BI340" s="24"/>
    </row>
    <row r="341" spans="1:61" ht="12" customHeight="1">
      <c r="A341" s="156"/>
      <c r="B341" s="5" t="str">
        <f>②国語!B341</f>
        <v>9-16</v>
      </c>
      <c r="C341" s="30">
        <v>1</v>
      </c>
      <c r="D341" s="382"/>
      <c r="E341" s="398"/>
      <c r="F341" s="398"/>
      <c r="G341" s="259"/>
      <c r="H341" s="398"/>
      <c r="I341" s="382"/>
      <c r="J341" s="398"/>
      <c r="K341" s="398"/>
      <c r="L341" s="398"/>
      <c r="M341" s="225"/>
      <c r="N341" s="226"/>
      <c r="O341" s="222"/>
      <c r="P341" s="224"/>
      <c r="Q341" s="224"/>
      <c r="R341" s="223"/>
      <c r="S341" s="222"/>
      <c r="T341" s="222"/>
      <c r="U341" s="224"/>
      <c r="V341" s="224"/>
      <c r="W341" s="223"/>
      <c r="X341" s="224"/>
      <c r="Y341" s="224"/>
      <c r="Z341" s="222"/>
      <c r="AA341" s="224"/>
      <c r="AB341" s="225"/>
      <c r="AC341" s="226"/>
      <c r="AD341" s="224"/>
      <c r="AE341" s="224"/>
      <c r="AF341" s="224"/>
      <c r="AG341" s="223"/>
      <c r="AH341" s="221"/>
      <c r="AI341" s="222"/>
      <c r="AJ341" s="224"/>
      <c r="AK341" s="224"/>
      <c r="AL341" s="224"/>
      <c r="AM341" s="221"/>
      <c r="AN341" s="222"/>
      <c r="AO341" s="224"/>
      <c r="AP341" s="378"/>
      <c r="AQ341" s="223"/>
      <c r="AR341" s="226"/>
      <c r="AS341" s="224"/>
      <c r="AT341" s="224"/>
      <c r="AU341" s="222"/>
      <c r="AV341" s="455"/>
      <c r="AW341" s="378"/>
      <c r="AX341" s="224"/>
      <c r="AY341" s="224"/>
      <c r="AZ341" s="224"/>
      <c r="BA341" s="225"/>
      <c r="BB341" s="101"/>
      <c r="BC341" s="419">
        <f t="shared" si="22"/>
        <v>0</v>
      </c>
      <c r="BD341" s="420">
        <f t="shared" si="23"/>
        <v>0</v>
      </c>
      <c r="BE341" s="421">
        <f t="shared" si="24"/>
        <v>0</v>
      </c>
      <c r="BF341" s="422">
        <f t="shared" si="21"/>
        <v>0</v>
      </c>
      <c r="BH341" s="24"/>
      <c r="BI341" s="24"/>
    </row>
    <row r="342" spans="1:61" ht="12" customHeight="1">
      <c r="A342" s="153"/>
      <c r="B342" s="36" t="str">
        <f>②国語!B342</f>
        <v>9-17</v>
      </c>
      <c r="C342" s="42">
        <v>0</v>
      </c>
      <c r="D342" s="380"/>
      <c r="E342" s="396"/>
      <c r="F342" s="396"/>
      <c r="G342" s="257"/>
      <c r="H342" s="396"/>
      <c r="I342" s="380"/>
      <c r="J342" s="396"/>
      <c r="K342" s="396"/>
      <c r="L342" s="396"/>
      <c r="M342" s="213"/>
      <c r="N342" s="214"/>
      <c r="O342" s="210"/>
      <c r="P342" s="212"/>
      <c r="Q342" s="212"/>
      <c r="R342" s="211"/>
      <c r="S342" s="210"/>
      <c r="T342" s="210"/>
      <c r="U342" s="212"/>
      <c r="V342" s="212"/>
      <c r="W342" s="211"/>
      <c r="X342" s="212"/>
      <c r="Y342" s="212"/>
      <c r="Z342" s="210"/>
      <c r="AA342" s="212"/>
      <c r="AB342" s="213"/>
      <c r="AC342" s="214"/>
      <c r="AD342" s="212"/>
      <c r="AE342" s="212"/>
      <c r="AF342" s="212"/>
      <c r="AG342" s="211"/>
      <c r="AH342" s="209"/>
      <c r="AI342" s="210"/>
      <c r="AJ342" s="212"/>
      <c r="AK342" s="212"/>
      <c r="AL342" s="212"/>
      <c r="AM342" s="209"/>
      <c r="AN342" s="210"/>
      <c r="AO342" s="212"/>
      <c r="AP342" s="376"/>
      <c r="AQ342" s="211"/>
      <c r="AR342" s="214"/>
      <c r="AS342" s="212"/>
      <c r="AT342" s="212"/>
      <c r="AU342" s="210"/>
      <c r="AV342" s="453"/>
      <c r="AW342" s="376"/>
      <c r="AX342" s="212"/>
      <c r="AY342" s="212"/>
      <c r="AZ342" s="212"/>
      <c r="BA342" s="213"/>
      <c r="BB342" s="43"/>
      <c r="BC342" s="182">
        <f t="shared" si="22"/>
        <v>0</v>
      </c>
      <c r="BD342" s="64">
        <f t="shared" si="23"/>
        <v>0</v>
      </c>
      <c r="BE342" s="66">
        <f t="shared" si="24"/>
        <v>0</v>
      </c>
      <c r="BF342" s="169">
        <f t="shared" si="21"/>
        <v>0</v>
      </c>
      <c r="BH342" s="24"/>
      <c r="BI342" s="24"/>
    </row>
    <row r="343" spans="1:61" ht="12" customHeight="1">
      <c r="A343" s="153"/>
      <c r="B343" s="36" t="str">
        <f>②国語!B343</f>
        <v>9-18</v>
      </c>
      <c r="C343" s="42">
        <v>1</v>
      </c>
      <c r="D343" s="380"/>
      <c r="E343" s="396"/>
      <c r="F343" s="396"/>
      <c r="G343" s="257"/>
      <c r="H343" s="396"/>
      <c r="I343" s="380"/>
      <c r="J343" s="396"/>
      <c r="K343" s="396"/>
      <c r="L343" s="396"/>
      <c r="M343" s="213"/>
      <c r="N343" s="214"/>
      <c r="O343" s="210"/>
      <c r="P343" s="212"/>
      <c r="Q343" s="212"/>
      <c r="R343" s="211"/>
      <c r="S343" s="210"/>
      <c r="T343" s="210"/>
      <c r="U343" s="212"/>
      <c r="V343" s="212"/>
      <c r="W343" s="211"/>
      <c r="X343" s="212"/>
      <c r="Y343" s="212"/>
      <c r="Z343" s="210"/>
      <c r="AA343" s="212"/>
      <c r="AB343" s="213"/>
      <c r="AC343" s="214"/>
      <c r="AD343" s="212"/>
      <c r="AE343" s="212"/>
      <c r="AF343" s="212"/>
      <c r="AG343" s="211"/>
      <c r="AH343" s="209"/>
      <c r="AI343" s="210"/>
      <c r="AJ343" s="212"/>
      <c r="AK343" s="212"/>
      <c r="AL343" s="212"/>
      <c r="AM343" s="209"/>
      <c r="AN343" s="210"/>
      <c r="AO343" s="212"/>
      <c r="AP343" s="376"/>
      <c r="AQ343" s="211"/>
      <c r="AR343" s="214"/>
      <c r="AS343" s="212"/>
      <c r="AT343" s="212"/>
      <c r="AU343" s="210"/>
      <c r="AV343" s="453"/>
      <c r="AW343" s="376"/>
      <c r="AX343" s="212"/>
      <c r="AY343" s="212"/>
      <c r="AZ343" s="212"/>
      <c r="BA343" s="213"/>
      <c r="BB343" s="43"/>
      <c r="BC343" s="182">
        <f t="shared" si="22"/>
        <v>0</v>
      </c>
      <c r="BD343" s="64">
        <f t="shared" si="23"/>
        <v>0</v>
      </c>
      <c r="BE343" s="66">
        <f t="shared" si="24"/>
        <v>0</v>
      </c>
      <c r="BF343" s="169">
        <f t="shared" si="21"/>
        <v>0</v>
      </c>
      <c r="BH343" s="24"/>
      <c r="BI343" s="24"/>
    </row>
    <row r="344" spans="1:61" ht="12" customHeight="1">
      <c r="A344" s="153"/>
      <c r="B344" s="36" t="str">
        <f>②国語!B344</f>
        <v>9-19</v>
      </c>
      <c r="C344" s="42">
        <v>0</v>
      </c>
      <c r="D344" s="380"/>
      <c r="E344" s="396"/>
      <c r="F344" s="396"/>
      <c r="G344" s="257"/>
      <c r="H344" s="396"/>
      <c r="I344" s="380"/>
      <c r="J344" s="396"/>
      <c r="K344" s="396"/>
      <c r="L344" s="396"/>
      <c r="M344" s="213"/>
      <c r="N344" s="214"/>
      <c r="O344" s="210"/>
      <c r="P344" s="212"/>
      <c r="Q344" s="212"/>
      <c r="R344" s="211"/>
      <c r="S344" s="210"/>
      <c r="T344" s="210"/>
      <c r="U344" s="212"/>
      <c r="V344" s="212"/>
      <c r="W344" s="211"/>
      <c r="X344" s="212"/>
      <c r="Y344" s="212"/>
      <c r="Z344" s="210"/>
      <c r="AA344" s="212"/>
      <c r="AB344" s="213"/>
      <c r="AC344" s="214"/>
      <c r="AD344" s="212"/>
      <c r="AE344" s="212"/>
      <c r="AF344" s="212"/>
      <c r="AG344" s="211"/>
      <c r="AH344" s="209"/>
      <c r="AI344" s="210"/>
      <c r="AJ344" s="212"/>
      <c r="AK344" s="212"/>
      <c r="AL344" s="212"/>
      <c r="AM344" s="209"/>
      <c r="AN344" s="210"/>
      <c r="AO344" s="212"/>
      <c r="AP344" s="376"/>
      <c r="AQ344" s="211"/>
      <c r="AR344" s="214"/>
      <c r="AS344" s="212"/>
      <c r="AT344" s="212"/>
      <c r="AU344" s="210"/>
      <c r="AV344" s="453"/>
      <c r="AW344" s="376"/>
      <c r="AX344" s="212"/>
      <c r="AY344" s="212"/>
      <c r="AZ344" s="212"/>
      <c r="BA344" s="213"/>
      <c r="BB344" s="43"/>
      <c r="BC344" s="182">
        <f t="shared" si="22"/>
        <v>0</v>
      </c>
      <c r="BD344" s="64">
        <f t="shared" si="23"/>
        <v>0</v>
      </c>
      <c r="BE344" s="66">
        <f t="shared" si="24"/>
        <v>0</v>
      </c>
      <c r="BF344" s="169">
        <f t="shared" si="21"/>
        <v>0</v>
      </c>
      <c r="BH344" s="24"/>
      <c r="BI344" s="24"/>
    </row>
    <row r="345" spans="1:61" ht="12" customHeight="1" thickBot="1">
      <c r="A345" s="157"/>
      <c r="B345" s="6" t="str">
        <f>②国語!B345</f>
        <v>9-20</v>
      </c>
      <c r="C345" s="31">
        <v>1</v>
      </c>
      <c r="D345" s="383"/>
      <c r="E345" s="399"/>
      <c r="F345" s="399"/>
      <c r="G345" s="240"/>
      <c r="H345" s="399"/>
      <c r="I345" s="383"/>
      <c r="J345" s="399"/>
      <c r="K345" s="399"/>
      <c r="L345" s="399"/>
      <c r="M345" s="231"/>
      <c r="N345" s="232"/>
      <c r="O345" s="228"/>
      <c r="P345" s="230"/>
      <c r="Q345" s="230"/>
      <c r="R345" s="229"/>
      <c r="S345" s="228"/>
      <c r="T345" s="228"/>
      <c r="U345" s="230"/>
      <c r="V345" s="230"/>
      <c r="W345" s="229"/>
      <c r="X345" s="230"/>
      <c r="Y345" s="230"/>
      <c r="Z345" s="228"/>
      <c r="AA345" s="230"/>
      <c r="AB345" s="231"/>
      <c r="AC345" s="232"/>
      <c r="AD345" s="230"/>
      <c r="AE345" s="230"/>
      <c r="AF345" s="230"/>
      <c r="AG345" s="229"/>
      <c r="AH345" s="227"/>
      <c r="AI345" s="228"/>
      <c r="AJ345" s="230"/>
      <c r="AK345" s="230"/>
      <c r="AL345" s="230"/>
      <c r="AM345" s="227"/>
      <c r="AN345" s="228"/>
      <c r="AO345" s="230"/>
      <c r="AP345" s="313"/>
      <c r="AQ345" s="229"/>
      <c r="AR345" s="232"/>
      <c r="AS345" s="230"/>
      <c r="AT345" s="230"/>
      <c r="AU345" s="228"/>
      <c r="AV345" s="456"/>
      <c r="AW345" s="313"/>
      <c r="AX345" s="230"/>
      <c r="AY345" s="230"/>
      <c r="AZ345" s="230"/>
      <c r="BA345" s="231"/>
      <c r="BB345" s="32"/>
      <c r="BC345" s="166">
        <f t="shared" si="22"/>
        <v>0</v>
      </c>
      <c r="BD345" s="65">
        <f t="shared" si="23"/>
        <v>0</v>
      </c>
      <c r="BE345" s="67">
        <f t="shared" si="24"/>
        <v>0</v>
      </c>
      <c r="BF345" s="158">
        <f t="shared" si="21"/>
        <v>0</v>
      </c>
      <c r="BH345" s="24"/>
      <c r="BI345" s="24"/>
    </row>
    <row r="346" spans="1:61" ht="12" customHeight="1">
      <c r="A346" s="159"/>
      <c r="B346" s="4" t="str">
        <f>②国語!B346</f>
        <v>9-21</v>
      </c>
      <c r="C346" s="28">
        <v>0</v>
      </c>
      <c r="D346" s="379"/>
      <c r="E346" s="395"/>
      <c r="F346" s="395"/>
      <c r="G346" s="256"/>
      <c r="H346" s="395"/>
      <c r="I346" s="379"/>
      <c r="J346" s="395"/>
      <c r="K346" s="395"/>
      <c r="L346" s="395"/>
      <c r="M346" s="206"/>
      <c r="N346" s="207"/>
      <c r="O346" s="203"/>
      <c r="P346" s="205"/>
      <c r="Q346" s="205"/>
      <c r="R346" s="204"/>
      <c r="S346" s="203"/>
      <c r="T346" s="203"/>
      <c r="U346" s="205"/>
      <c r="V346" s="205"/>
      <c r="W346" s="204"/>
      <c r="X346" s="205"/>
      <c r="Y346" s="205"/>
      <c r="Z346" s="203"/>
      <c r="AA346" s="205"/>
      <c r="AB346" s="206"/>
      <c r="AC346" s="207"/>
      <c r="AD346" s="205"/>
      <c r="AE346" s="205"/>
      <c r="AF346" s="205"/>
      <c r="AG346" s="204"/>
      <c r="AH346" s="202"/>
      <c r="AI346" s="203"/>
      <c r="AJ346" s="205"/>
      <c r="AK346" s="205"/>
      <c r="AL346" s="205"/>
      <c r="AM346" s="202"/>
      <c r="AN346" s="203"/>
      <c r="AO346" s="205"/>
      <c r="AP346" s="375"/>
      <c r="AQ346" s="204"/>
      <c r="AR346" s="207"/>
      <c r="AS346" s="205"/>
      <c r="AT346" s="205"/>
      <c r="AU346" s="203"/>
      <c r="AV346" s="452"/>
      <c r="AW346" s="375"/>
      <c r="AX346" s="205"/>
      <c r="AY346" s="205"/>
      <c r="AZ346" s="205"/>
      <c r="BA346" s="206"/>
      <c r="BB346" s="29"/>
      <c r="BC346" s="167">
        <f t="shared" si="22"/>
        <v>0</v>
      </c>
      <c r="BD346" s="161">
        <f t="shared" si="23"/>
        <v>0</v>
      </c>
      <c r="BE346" s="162">
        <f t="shared" si="24"/>
        <v>0</v>
      </c>
      <c r="BF346" s="163">
        <f t="shared" si="21"/>
        <v>0</v>
      </c>
      <c r="BH346" s="24"/>
      <c r="BI346" s="24"/>
    </row>
    <row r="347" spans="1:61" ht="12" customHeight="1">
      <c r="A347" s="153"/>
      <c r="B347" s="36" t="str">
        <f>②国語!B347</f>
        <v>9-22</v>
      </c>
      <c r="C347" s="42">
        <v>1</v>
      </c>
      <c r="D347" s="380"/>
      <c r="E347" s="396"/>
      <c r="F347" s="396"/>
      <c r="G347" s="257"/>
      <c r="H347" s="396"/>
      <c r="I347" s="380"/>
      <c r="J347" s="396"/>
      <c r="K347" s="396"/>
      <c r="L347" s="396"/>
      <c r="M347" s="213"/>
      <c r="N347" s="214"/>
      <c r="O347" s="210"/>
      <c r="P347" s="212"/>
      <c r="Q347" s="212"/>
      <c r="R347" s="211"/>
      <c r="S347" s="210"/>
      <c r="T347" s="210"/>
      <c r="U347" s="212"/>
      <c r="V347" s="212"/>
      <c r="W347" s="211"/>
      <c r="X347" s="212"/>
      <c r="Y347" s="212"/>
      <c r="Z347" s="210"/>
      <c r="AA347" s="212"/>
      <c r="AB347" s="213"/>
      <c r="AC347" s="214"/>
      <c r="AD347" s="212"/>
      <c r="AE347" s="212"/>
      <c r="AF347" s="212"/>
      <c r="AG347" s="211"/>
      <c r="AH347" s="209"/>
      <c r="AI347" s="210"/>
      <c r="AJ347" s="212"/>
      <c r="AK347" s="212"/>
      <c r="AL347" s="212"/>
      <c r="AM347" s="209"/>
      <c r="AN347" s="210"/>
      <c r="AO347" s="212"/>
      <c r="AP347" s="376"/>
      <c r="AQ347" s="211"/>
      <c r="AR347" s="214"/>
      <c r="AS347" s="212"/>
      <c r="AT347" s="212"/>
      <c r="AU347" s="210"/>
      <c r="AV347" s="453"/>
      <c r="AW347" s="376"/>
      <c r="AX347" s="212"/>
      <c r="AY347" s="212"/>
      <c r="AZ347" s="212"/>
      <c r="BA347" s="213"/>
      <c r="BB347" s="43"/>
      <c r="BC347" s="182">
        <f t="shared" si="22"/>
        <v>0</v>
      </c>
      <c r="BD347" s="64">
        <f t="shared" si="23"/>
        <v>0</v>
      </c>
      <c r="BE347" s="66">
        <f t="shared" si="24"/>
        <v>0</v>
      </c>
      <c r="BF347" s="169">
        <f t="shared" ref="BF347:BF365" si="25">SUM(BD347:BE347)</f>
        <v>0</v>
      </c>
      <c r="BH347" s="24"/>
      <c r="BI347" s="24"/>
    </row>
    <row r="348" spans="1:61" ht="12" customHeight="1">
      <c r="A348" s="153"/>
      <c r="B348" s="36" t="str">
        <f>②国語!B348</f>
        <v>9-23</v>
      </c>
      <c r="C348" s="42">
        <v>0</v>
      </c>
      <c r="D348" s="380"/>
      <c r="E348" s="396"/>
      <c r="F348" s="396"/>
      <c r="G348" s="257"/>
      <c r="H348" s="396"/>
      <c r="I348" s="380"/>
      <c r="J348" s="396"/>
      <c r="K348" s="396"/>
      <c r="L348" s="396"/>
      <c r="M348" s="213"/>
      <c r="N348" s="214"/>
      <c r="O348" s="210"/>
      <c r="P348" s="212"/>
      <c r="Q348" s="212"/>
      <c r="R348" s="211"/>
      <c r="S348" s="210"/>
      <c r="T348" s="210"/>
      <c r="U348" s="212"/>
      <c r="V348" s="212"/>
      <c r="W348" s="211"/>
      <c r="X348" s="212"/>
      <c r="Y348" s="212"/>
      <c r="Z348" s="210"/>
      <c r="AA348" s="212"/>
      <c r="AB348" s="213"/>
      <c r="AC348" s="214"/>
      <c r="AD348" s="212"/>
      <c r="AE348" s="212"/>
      <c r="AF348" s="212"/>
      <c r="AG348" s="211"/>
      <c r="AH348" s="209"/>
      <c r="AI348" s="210"/>
      <c r="AJ348" s="212"/>
      <c r="AK348" s="212"/>
      <c r="AL348" s="212"/>
      <c r="AM348" s="209"/>
      <c r="AN348" s="210"/>
      <c r="AO348" s="212"/>
      <c r="AP348" s="376"/>
      <c r="AQ348" s="211"/>
      <c r="AR348" s="214"/>
      <c r="AS348" s="212"/>
      <c r="AT348" s="212"/>
      <c r="AU348" s="210"/>
      <c r="AV348" s="453"/>
      <c r="AW348" s="376"/>
      <c r="AX348" s="212"/>
      <c r="AY348" s="212"/>
      <c r="AZ348" s="212"/>
      <c r="BA348" s="213"/>
      <c r="BB348" s="43"/>
      <c r="BC348" s="182">
        <f t="shared" si="22"/>
        <v>0</v>
      </c>
      <c r="BD348" s="64">
        <f t="shared" si="23"/>
        <v>0</v>
      </c>
      <c r="BE348" s="66">
        <f t="shared" si="24"/>
        <v>0</v>
      </c>
      <c r="BF348" s="169">
        <f t="shared" si="25"/>
        <v>0</v>
      </c>
      <c r="BH348" s="24"/>
      <c r="BI348" s="52"/>
    </row>
    <row r="349" spans="1:61" ht="12" customHeight="1">
      <c r="A349" s="153"/>
      <c r="B349" s="36" t="str">
        <f>②国語!B349</f>
        <v>9-24</v>
      </c>
      <c r="C349" s="42">
        <v>1</v>
      </c>
      <c r="D349" s="380"/>
      <c r="E349" s="396"/>
      <c r="F349" s="396"/>
      <c r="G349" s="257"/>
      <c r="H349" s="396"/>
      <c r="I349" s="380"/>
      <c r="J349" s="396"/>
      <c r="K349" s="396"/>
      <c r="L349" s="396"/>
      <c r="M349" s="213"/>
      <c r="N349" s="214"/>
      <c r="O349" s="210"/>
      <c r="P349" s="212"/>
      <c r="Q349" s="212"/>
      <c r="R349" s="211"/>
      <c r="S349" s="210"/>
      <c r="T349" s="210"/>
      <c r="U349" s="212"/>
      <c r="V349" s="212"/>
      <c r="W349" s="211"/>
      <c r="X349" s="212"/>
      <c r="Y349" s="212"/>
      <c r="Z349" s="210"/>
      <c r="AA349" s="212"/>
      <c r="AB349" s="213"/>
      <c r="AC349" s="214"/>
      <c r="AD349" s="212"/>
      <c r="AE349" s="212"/>
      <c r="AF349" s="212"/>
      <c r="AG349" s="211"/>
      <c r="AH349" s="209"/>
      <c r="AI349" s="210"/>
      <c r="AJ349" s="212"/>
      <c r="AK349" s="212"/>
      <c r="AL349" s="212"/>
      <c r="AM349" s="209"/>
      <c r="AN349" s="210"/>
      <c r="AO349" s="212"/>
      <c r="AP349" s="376"/>
      <c r="AQ349" s="211"/>
      <c r="AR349" s="214"/>
      <c r="AS349" s="212"/>
      <c r="AT349" s="212"/>
      <c r="AU349" s="210"/>
      <c r="AV349" s="453"/>
      <c r="AW349" s="376"/>
      <c r="AX349" s="212"/>
      <c r="AY349" s="212"/>
      <c r="AZ349" s="212"/>
      <c r="BA349" s="213"/>
      <c r="BB349" s="43"/>
      <c r="BC349" s="182">
        <f t="shared" si="22"/>
        <v>0</v>
      </c>
      <c r="BD349" s="64">
        <f t="shared" si="23"/>
        <v>0</v>
      </c>
      <c r="BE349" s="66">
        <f t="shared" si="24"/>
        <v>0</v>
      </c>
      <c r="BF349" s="169">
        <f t="shared" si="25"/>
        <v>0</v>
      </c>
      <c r="BH349" s="3"/>
      <c r="BI349" s="3"/>
    </row>
    <row r="350" spans="1:61" ht="12" customHeight="1" thickBot="1">
      <c r="A350" s="154"/>
      <c r="B350" s="37" t="str">
        <f>②国語!B350</f>
        <v>9-25</v>
      </c>
      <c r="C350" s="49">
        <v>0</v>
      </c>
      <c r="D350" s="381"/>
      <c r="E350" s="397"/>
      <c r="F350" s="397"/>
      <c r="G350" s="258"/>
      <c r="H350" s="397"/>
      <c r="I350" s="381"/>
      <c r="J350" s="397"/>
      <c r="K350" s="397"/>
      <c r="L350" s="397"/>
      <c r="M350" s="219"/>
      <c r="N350" s="220"/>
      <c r="O350" s="216"/>
      <c r="P350" s="218"/>
      <c r="Q350" s="218"/>
      <c r="R350" s="217"/>
      <c r="S350" s="216"/>
      <c r="T350" s="216"/>
      <c r="U350" s="218"/>
      <c r="V350" s="218"/>
      <c r="W350" s="217"/>
      <c r="X350" s="218"/>
      <c r="Y350" s="218"/>
      <c r="Z350" s="216"/>
      <c r="AA350" s="218"/>
      <c r="AB350" s="219"/>
      <c r="AC350" s="220"/>
      <c r="AD350" s="218"/>
      <c r="AE350" s="218"/>
      <c r="AF350" s="218"/>
      <c r="AG350" s="217"/>
      <c r="AH350" s="215"/>
      <c r="AI350" s="216"/>
      <c r="AJ350" s="218"/>
      <c r="AK350" s="218"/>
      <c r="AL350" s="218"/>
      <c r="AM350" s="215"/>
      <c r="AN350" s="216"/>
      <c r="AO350" s="218"/>
      <c r="AP350" s="377"/>
      <c r="AQ350" s="217"/>
      <c r="AR350" s="220"/>
      <c r="AS350" s="218"/>
      <c r="AT350" s="218"/>
      <c r="AU350" s="216"/>
      <c r="AV350" s="454"/>
      <c r="AW350" s="377"/>
      <c r="AX350" s="218"/>
      <c r="AY350" s="218"/>
      <c r="AZ350" s="218"/>
      <c r="BA350" s="219"/>
      <c r="BB350" s="102"/>
      <c r="BC350" s="165">
        <f t="shared" si="22"/>
        <v>0</v>
      </c>
      <c r="BD350" s="68">
        <f t="shared" si="23"/>
        <v>0</v>
      </c>
      <c r="BE350" s="69">
        <f t="shared" si="24"/>
        <v>0</v>
      </c>
      <c r="BF350" s="155">
        <f t="shared" si="25"/>
        <v>0</v>
      </c>
    </row>
    <row r="351" spans="1:61" ht="12" customHeight="1">
      <c r="A351" s="156"/>
      <c r="B351" s="5" t="str">
        <f>②国語!B351</f>
        <v>9-26</v>
      </c>
      <c r="C351" s="30">
        <v>1</v>
      </c>
      <c r="D351" s="382"/>
      <c r="E351" s="398"/>
      <c r="F351" s="398"/>
      <c r="G351" s="259"/>
      <c r="H351" s="398"/>
      <c r="I351" s="382"/>
      <c r="J351" s="398"/>
      <c r="K351" s="398"/>
      <c r="L351" s="398"/>
      <c r="M351" s="225"/>
      <c r="N351" s="226"/>
      <c r="O351" s="222"/>
      <c r="P351" s="224"/>
      <c r="Q351" s="224"/>
      <c r="R351" s="223"/>
      <c r="S351" s="222"/>
      <c r="T351" s="222"/>
      <c r="U351" s="224"/>
      <c r="V351" s="224"/>
      <c r="W351" s="223"/>
      <c r="X351" s="224"/>
      <c r="Y351" s="224"/>
      <c r="Z351" s="222"/>
      <c r="AA351" s="224"/>
      <c r="AB351" s="225"/>
      <c r="AC351" s="226"/>
      <c r="AD351" s="224"/>
      <c r="AE351" s="224"/>
      <c r="AF351" s="224"/>
      <c r="AG351" s="223"/>
      <c r="AH351" s="221"/>
      <c r="AI351" s="222"/>
      <c r="AJ351" s="224"/>
      <c r="AK351" s="224"/>
      <c r="AL351" s="224"/>
      <c r="AM351" s="221"/>
      <c r="AN351" s="222"/>
      <c r="AO351" s="224"/>
      <c r="AP351" s="378"/>
      <c r="AQ351" s="223"/>
      <c r="AR351" s="226"/>
      <c r="AS351" s="224"/>
      <c r="AT351" s="224"/>
      <c r="AU351" s="222"/>
      <c r="AV351" s="455"/>
      <c r="AW351" s="378"/>
      <c r="AX351" s="224"/>
      <c r="AY351" s="224"/>
      <c r="AZ351" s="224"/>
      <c r="BA351" s="225"/>
      <c r="BB351" s="101"/>
      <c r="BC351" s="419">
        <f t="shared" si="22"/>
        <v>0</v>
      </c>
      <c r="BD351" s="420">
        <f t="shared" si="23"/>
        <v>0</v>
      </c>
      <c r="BE351" s="421">
        <f t="shared" si="24"/>
        <v>0</v>
      </c>
      <c r="BF351" s="422">
        <f t="shared" si="25"/>
        <v>0</v>
      </c>
      <c r="BH351" s="3"/>
    </row>
    <row r="352" spans="1:61" ht="12" customHeight="1">
      <c r="A352" s="153"/>
      <c r="B352" s="36" t="str">
        <f>②国語!B352</f>
        <v>9-27</v>
      </c>
      <c r="C352" s="42">
        <v>0</v>
      </c>
      <c r="D352" s="380"/>
      <c r="E352" s="396"/>
      <c r="F352" s="396"/>
      <c r="G352" s="257"/>
      <c r="H352" s="396"/>
      <c r="I352" s="380"/>
      <c r="J352" s="396"/>
      <c r="K352" s="396"/>
      <c r="L352" s="396"/>
      <c r="M352" s="213"/>
      <c r="N352" s="214"/>
      <c r="O352" s="210"/>
      <c r="P352" s="212"/>
      <c r="Q352" s="212"/>
      <c r="R352" s="211"/>
      <c r="S352" s="210"/>
      <c r="T352" s="210"/>
      <c r="U352" s="212"/>
      <c r="V352" s="212"/>
      <c r="W352" s="211"/>
      <c r="X352" s="212"/>
      <c r="Y352" s="212"/>
      <c r="Z352" s="210"/>
      <c r="AA352" s="212"/>
      <c r="AB352" s="213"/>
      <c r="AC352" s="214"/>
      <c r="AD352" s="212"/>
      <c r="AE352" s="212"/>
      <c r="AF352" s="212"/>
      <c r="AG352" s="211"/>
      <c r="AH352" s="209"/>
      <c r="AI352" s="210"/>
      <c r="AJ352" s="212"/>
      <c r="AK352" s="212"/>
      <c r="AL352" s="212"/>
      <c r="AM352" s="209"/>
      <c r="AN352" s="210"/>
      <c r="AO352" s="212"/>
      <c r="AP352" s="376"/>
      <c r="AQ352" s="211"/>
      <c r="AR352" s="214"/>
      <c r="AS352" s="212"/>
      <c r="AT352" s="212"/>
      <c r="AU352" s="210"/>
      <c r="AV352" s="453"/>
      <c r="AW352" s="376"/>
      <c r="AX352" s="212"/>
      <c r="AY352" s="212"/>
      <c r="AZ352" s="212"/>
      <c r="BA352" s="213"/>
      <c r="BB352" s="43"/>
      <c r="BC352" s="182">
        <f t="shared" si="22"/>
        <v>0</v>
      </c>
      <c r="BD352" s="64">
        <f t="shared" si="23"/>
        <v>0</v>
      </c>
      <c r="BE352" s="66">
        <f t="shared" si="24"/>
        <v>0</v>
      </c>
      <c r="BF352" s="169">
        <f t="shared" si="25"/>
        <v>0</v>
      </c>
      <c r="BH352" s="7"/>
      <c r="BI352" s="7"/>
    </row>
    <row r="353" spans="1:61" ht="12" customHeight="1">
      <c r="A353" s="153"/>
      <c r="B353" s="36" t="str">
        <f>②国語!B353</f>
        <v>9-28</v>
      </c>
      <c r="C353" s="42">
        <v>1</v>
      </c>
      <c r="D353" s="380"/>
      <c r="E353" s="396"/>
      <c r="F353" s="396"/>
      <c r="G353" s="257"/>
      <c r="H353" s="396"/>
      <c r="I353" s="380"/>
      <c r="J353" s="396"/>
      <c r="K353" s="396"/>
      <c r="L353" s="396"/>
      <c r="M353" s="213"/>
      <c r="N353" s="214"/>
      <c r="O353" s="210"/>
      <c r="P353" s="212"/>
      <c r="Q353" s="212"/>
      <c r="R353" s="211"/>
      <c r="S353" s="210"/>
      <c r="T353" s="210"/>
      <c r="U353" s="212"/>
      <c r="V353" s="212"/>
      <c r="W353" s="211"/>
      <c r="X353" s="212"/>
      <c r="Y353" s="212"/>
      <c r="Z353" s="210"/>
      <c r="AA353" s="212"/>
      <c r="AB353" s="213"/>
      <c r="AC353" s="214"/>
      <c r="AD353" s="212"/>
      <c r="AE353" s="212"/>
      <c r="AF353" s="212"/>
      <c r="AG353" s="211"/>
      <c r="AH353" s="209"/>
      <c r="AI353" s="210"/>
      <c r="AJ353" s="212"/>
      <c r="AK353" s="212"/>
      <c r="AL353" s="212"/>
      <c r="AM353" s="209"/>
      <c r="AN353" s="210"/>
      <c r="AO353" s="212"/>
      <c r="AP353" s="376"/>
      <c r="AQ353" s="211"/>
      <c r="AR353" s="214"/>
      <c r="AS353" s="212"/>
      <c r="AT353" s="212"/>
      <c r="AU353" s="210"/>
      <c r="AV353" s="453"/>
      <c r="AW353" s="376"/>
      <c r="AX353" s="212"/>
      <c r="AY353" s="212"/>
      <c r="AZ353" s="212"/>
      <c r="BA353" s="213"/>
      <c r="BB353" s="43"/>
      <c r="BC353" s="182">
        <f t="shared" si="22"/>
        <v>0</v>
      </c>
      <c r="BD353" s="64">
        <f t="shared" si="23"/>
        <v>0</v>
      </c>
      <c r="BE353" s="66">
        <f t="shared" si="24"/>
        <v>0</v>
      </c>
      <c r="BF353" s="169">
        <f t="shared" si="25"/>
        <v>0</v>
      </c>
      <c r="BH353" s="7"/>
      <c r="BI353" s="7"/>
    </row>
    <row r="354" spans="1:61" ht="12" customHeight="1">
      <c r="A354" s="153"/>
      <c r="B354" s="36" t="str">
        <f>②国語!B354</f>
        <v>9-29</v>
      </c>
      <c r="C354" s="42">
        <v>0</v>
      </c>
      <c r="D354" s="380"/>
      <c r="E354" s="396"/>
      <c r="F354" s="396"/>
      <c r="G354" s="257"/>
      <c r="H354" s="396"/>
      <c r="I354" s="380"/>
      <c r="J354" s="396"/>
      <c r="K354" s="396"/>
      <c r="L354" s="396"/>
      <c r="M354" s="213"/>
      <c r="N354" s="214"/>
      <c r="O354" s="210"/>
      <c r="P354" s="212"/>
      <c r="Q354" s="212"/>
      <c r="R354" s="211"/>
      <c r="S354" s="210"/>
      <c r="T354" s="210"/>
      <c r="U354" s="212"/>
      <c r="V354" s="212"/>
      <c r="W354" s="211"/>
      <c r="X354" s="212"/>
      <c r="Y354" s="212"/>
      <c r="Z354" s="210"/>
      <c r="AA354" s="212"/>
      <c r="AB354" s="213"/>
      <c r="AC354" s="214"/>
      <c r="AD354" s="212"/>
      <c r="AE354" s="212"/>
      <c r="AF354" s="212"/>
      <c r="AG354" s="211"/>
      <c r="AH354" s="209"/>
      <c r="AI354" s="210"/>
      <c r="AJ354" s="212"/>
      <c r="AK354" s="212"/>
      <c r="AL354" s="212"/>
      <c r="AM354" s="209"/>
      <c r="AN354" s="210"/>
      <c r="AO354" s="212"/>
      <c r="AP354" s="376"/>
      <c r="AQ354" s="211"/>
      <c r="AR354" s="214"/>
      <c r="AS354" s="212"/>
      <c r="AT354" s="212"/>
      <c r="AU354" s="210"/>
      <c r="AV354" s="453"/>
      <c r="AW354" s="376"/>
      <c r="AX354" s="212"/>
      <c r="AY354" s="212"/>
      <c r="AZ354" s="212"/>
      <c r="BA354" s="213"/>
      <c r="BB354" s="43"/>
      <c r="BC354" s="182">
        <f t="shared" si="22"/>
        <v>0</v>
      </c>
      <c r="BD354" s="64">
        <f t="shared" si="23"/>
        <v>0</v>
      </c>
      <c r="BE354" s="66">
        <f t="shared" si="24"/>
        <v>0</v>
      </c>
      <c r="BF354" s="169">
        <f t="shared" si="25"/>
        <v>0</v>
      </c>
      <c r="BH354" s="7"/>
      <c r="BI354" s="7"/>
    </row>
    <row r="355" spans="1:61" ht="12" customHeight="1" thickBot="1">
      <c r="A355" s="157"/>
      <c r="B355" s="6" t="str">
        <f>②国語!B355</f>
        <v>9-30</v>
      </c>
      <c r="C355" s="31">
        <v>1</v>
      </c>
      <c r="D355" s="383"/>
      <c r="E355" s="399"/>
      <c r="F355" s="399"/>
      <c r="G355" s="240"/>
      <c r="H355" s="399"/>
      <c r="I355" s="383"/>
      <c r="J355" s="399"/>
      <c r="K355" s="399"/>
      <c r="L355" s="399"/>
      <c r="M355" s="231"/>
      <c r="N355" s="232"/>
      <c r="O355" s="228"/>
      <c r="P355" s="230"/>
      <c r="Q355" s="230"/>
      <c r="R355" s="229"/>
      <c r="S355" s="228"/>
      <c r="T355" s="228"/>
      <c r="U355" s="230"/>
      <c r="V355" s="230"/>
      <c r="W355" s="229"/>
      <c r="X355" s="230"/>
      <c r="Y355" s="230"/>
      <c r="Z355" s="228"/>
      <c r="AA355" s="230"/>
      <c r="AB355" s="231"/>
      <c r="AC355" s="232"/>
      <c r="AD355" s="230"/>
      <c r="AE355" s="230"/>
      <c r="AF355" s="230"/>
      <c r="AG355" s="229"/>
      <c r="AH355" s="227"/>
      <c r="AI355" s="228"/>
      <c r="AJ355" s="230"/>
      <c r="AK355" s="230"/>
      <c r="AL355" s="230"/>
      <c r="AM355" s="227"/>
      <c r="AN355" s="228"/>
      <c r="AO355" s="230"/>
      <c r="AP355" s="313"/>
      <c r="AQ355" s="229"/>
      <c r="AR355" s="232"/>
      <c r="AS355" s="230"/>
      <c r="AT355" s="230"/>
      <c r="AU355" s="228"/>
      <c r="AV355" s="456"/>
      <c r="AW355" s="313"/>
      <c r="AX355" s="230"/>
      <c r="AY355" s="230"/>
      <c r="AZ355" s="230"/>
      <c r="BA355" s="231"/>
      <c r="BB355" s="32"/>
      <c r="BC355" s="166">
        <f t="shared" si="22"/>
        <v>0</v>
      </c>
      <c r="BD355" s="65">
        <f t="shared" si="23"/>
        <v>0</v>
      </c>
      <c r="BE355" s="67">
        <f t="shared" si="24"/>
        <v>0</v>
      </c>
      <c r="BF355" s="158">
        <f t="shared" si="25"/>
        <v>0</v>
      </c>
    </row>
    <row r="356" spans="1:61" ht="12" customHeight="1">
      <c r="A356" s="159"/>
      <c r="B356" s="4" t="str">
        <f>②国語!B356</f>
        <v>9-31</v>
      </c>
      <c r="C356" s="28">
        <v>0</v>
      </c>
      <c r="D356" s="384"/>
      <c r="E356" s="400"/>
      <c r="F356" s="400"/>
      <c r="G356" s="260"/>
      <c r="H356" s="400"/>
      <c r="I356" s="384"/>
      <c r="J356" s="400"/>
      <c r="K356" s="400"/>
      <c r="L356" s="400"/>
      <c r="M356" s="234"/>
      <c r="N356" s="208"/>
      <c r="O356" s="233"/>
      <c r="P356" s="236"/>
      <c r="Q356" s="236"/>
      <c r="R356" s="239"/>
      <c r="S356" s="233"/>
      <c r="T356" s="233"/>
      <c r="U356" s="236"/>
      <c r="V356" s="236"/>
      <c r="W356" s="239"/>
      <c r="X356" s="236"/>
      <c r="Y356" s="236"/>
      <c r="Z356" s="233"/>
      <c r="AA356" s="236"/>
      <c r="AB356" s="234"/>
      <c r="AC356" s="208"/>
      <c r="AD356" s="236"/>
      <c r="AE356" s="236"/>
      <c r="AF356" s="236"/>
      <c r="AG356" s="239"/>
      <c r="AH356" s="238"/>
      <c r="AI356" s="233"/>
      <c r="AJ356" s="236"/>
      <c r="AK356" s="236"/>
      <c r="AL356" s="236"/>
      <c r="AM356" s="238"/>
      <c r="AN356" s="233"/>
      <c r="AO356" s="236"/>
      <c r="AP356" s="237"/>
      <c r="AQ356" s="239"/>
      <c r="AR356" s="208"/>
      <c r="AS356" s="236"/>
      <c r="AT356" s="236"/>
      <c r="AU356" s="233"/>
      <c r="AV356" s="457"/>
      <c r="AW356" s="237"/>
      <c r="AX356" s="236"/>
      <c r="AY356" s="236"/>
      <c r="AZ356" s="236"/>
      <c r="BA356" s="234"/>
      <c r="BB356" s="29"/>
      <c r="BC356" s="167">
        <f t="shared" si="22"/>
        <v>0</v>
      </c>
      <c r="BD356" s="161">
        <f t="shared" si="23"/>
        <v>0</v>
      </c>
      <c r="BE356" s="162">
        <f t="shared" si="24"/>
        <v>0</v>
      </c>
      <c r="BF356" s="163">
        <f t="shared" si="25"/>
        <v>0</v>
      </c>
    </row>
    <row r="357" spans="1:61" ht="12" customHeight="1">
      <c r="A357" s="153"/>
      <c r="B357" s="36" t="str">
        <f>②国語!B357</f>
        <v>9-32</v>
      </c>
      <c r="C357" s="42">
        <v>1</v>
      </c>
      <c r="D357" s="380"/>
      <c r="E357" s="396"/>
      <c r="F357" s="396"/>
      <c r="G357" s="257"/>
      <c r="H357" s="396"/>
      <c r="I357" s="380"/>
      <c r="J357" s="396"/>
      <c r="K357" s="396"/>
      <c r="L357" s="396"/>
      <c r="M357" s="213"/>
      <c r="N357" s="214"/>
      <c r="O357" s="210"/>
      <c r="P357" s="212"/>
      <c r="Q357" s="212"/>
      <c r="R357" s="211"/>
      <c r="S357" s="210"/>
      <c r="T357" s="210"/>
      <c r="U357" s="212"/>
      <c r="V357" s="212"/>
      <c r="W357" s="211"/>
      <c r="X357" s="212"/>
      <c r="Y357" s="212"/>
      <c r="Z357" s="210"/>
      <c r="AA357" s="212"/>
      <c r="AB357" s="213"/>
      <c r="AC357" s="214"/>
      <c r="AD357" s="212"/>
      <c r="AE357" s="212"/>
      <c r="AF357" s="212"/>
      <c r="AG357" s="211"/>
      <c r="AH357" s="209"/>
      <c r="AI357" s="210"/>
      <c r="AJ357" s="212"/>
      <c r="AK357" s="212"/>
      <c r="AL357" s="212"/>
      <c r="AM357" s="209"/>
      <c r="AN357" s="210"/>
      <c r="AO357" s="212"/>
      <c r="AP357" s="376"/>
      <c r="AQ357" s="211"/>
      <c r="AR357" s="214"/>
      <c r="AS357" s="212"/>
      <c r="AT357" s="212"/>
      <c r="AU357" s="210"/>
      <c r="AV357" s="453"/>
      <c r="AW357" s="376"/>
      <c r="AX357" s="212"/>
      <c r="AY357" s="212"/>
      <c r="AZ357" s="212"/>
      <c r="BA357" s="213"/>
      <c r="BB357" s="43"/>
      <c r="BC357" s="182">
        <f t="shared" si="22"/>
        <v>0</v>
      </c>
      <c r="BD357" s="64">
        <f t="shared" si="23"/>
        <v>0</v>
      </c>
      <c r="BE357" s="66">
        <f t="shared" si="24"/>
        <v>0</v>
      </c>
      <c r="BF357" s="169">
        <f t="shared" si="25"/>
        <v>0</v>
      </c>
    </row>
    <row r="358" spans="1:61" ht="12" customHeight="1">
      <c r="A358" s="153"/>
      <c r="B358" s="36" t="str">
        <f>②国語!B358</f>
        <v>9-33</v>
      </c>
      <c r="C358" s="42">
        <v>0</v>
      </c>
      <c r="D358" s="380"/>
      <c r="E358" s="396"/>
      <c r="F358" s="396"/>
      <c r="G358" s="257"/>
      <c r="H358" s="396"/>
      <c r="I358" s="380"/>
      <c r="J358" s="396"/>
      <c r="K358" s="396"/>
      <c r="L358" s="396"/>
      <c r="M358" s="213"/>
      <c r="N358" s="214"/>
      <c r="O358" s="210"/>
      <c r="P358" s="212"/>
      <c r="Q358" s="212"/>
      <c r="R358" s="211"/>
      <c r="S358" s="210"/>
      <c r="T358" s="210"/>
      <c r="U358" s="212"/>
      <c r="V358" s="212"/>
      <c r="W358" s="211"/>
      <c r="X358" s="212"/>
      <c r="Y358" s="212"/>
      <c r="Z358" s="210"/>
      <c r="AA358" s="212"/>
      <c r="AB358" s="213"/>
      <c r="AC358" s="214"/>
      <c r="AD358" s="212"/>
      <c r="AE358" s="212"/>
      <c r="AF358" s="212"/>
      <c r="AG358" s="211"/>
      <c r="AH358" s="209"/>
      <c r="AI358" s="210"/>
      <c r="AJ358" s="212"/>
      <c r="AK358" s="212"/>
      <c r="AL358" s="212"/>
      <c r="AM358" s="209"/>
      <c r="AN358" s="210"/>
      <c r="AO358" s="212"/>
      <c r="AP358" s="376"/>
      <c r="AQ358" s="211"/>
      <c r="AR358" s="214"/>
      <c r="AS358" s="212"/>
      <c r="AT358" s="212"/>
      <c r="AU358" s="210"/>
      <c r="AV358" s="453"/>
      <c r="AW358" s="376"/>
      <c r="AX358" s="212"/>
      <c r="AY358" s="212"/>
      <c r="AZ358" s="212"/>
      <c r="BA358" s="213"/>
      <c r="BB358" s="43"/>
      <c r="BC358" s="182">
        <f t="shared" si="22"/>
        <v>0</v>
      </c>
      <c r="BD358" s="64">
        <f t="shared" si="23"/>
        <v>0</v>
      </c>
      <c r="BE358" s="66">
        <f t="shared" si="24"/>
        <v>0</v>
      </c>
      <c r="BF358" s="169">
        <f t="shared" si="25"/>
        <v>0</v>
      </c>
    </row>
    <row r="359" spans="1:61" ht="12" customHeight="1">
      <c r="A359" s="153"/>
      <c r="B359" s="36" t="str">
        <f>②国語!B359</f>
        <v>9-34</v>
      </c>
      <c r="C359" s="42">
        <v>1</v>
      </c>
      <c r="D359" s="380"/>
      <c r="E359" s="396"/>
      <c r="F359" s="396"/>
      <c r="G359" s="257"/>
      <c r="H359" s="396"/>
      <c r="I359" s="380"/>
      <c r="J359" s="396"/>
      <c r="K359" s="396"/>
      <c r="L359" s="396"/>
      <c r="M359" s="213"/>
      <c r="N359" s="214"/>
      <c r="O359" s="210"/>
      <c r="P359" s="212"/>
      <c r="Q359" s="212"/>
      <c r="R359" s="211"/>
      <c r="S359" s="210"/>
      <c r="T359" s="210"/>
      <c r="U359" s="212"/>
      <c r="V359" s="212"/>
      <c r="W359" s="211"/>
      <c r="X359" s="212"/>
      <c r="Y359" s="212"/>
      <c r="Z359" s="210"/>
      <c r="AA359" s="212"/>
      <c r="AB359" s="213"/>
      <c r="AC359" s="214"/>
      <c r="AD359" s="212"/>
      <c r="AE359" s="212"/>
      <c r="AF359" s="212"/>
      <c r="AG359" s="211"/>
      <c r="AH359" s="209"/>
      <c r="AI359" s="210"/>
      <c r="AJ359" s="212"/>
      <c r="AK359" s="212"/>
      <c r="AL359" s="212"/>
      <c r="AM359" s="209"/>
      <c r="AN359" s="210"/>
      <c r="AO359" s="212"/>
      <c r="AP359" s="376"/>
      <c r="AQ359" s="211"/>
      <c r="AR359" s="214"/>
      <c r="AS359" s="212"/>
      <c r="AT359" s="212"/>
      <c r="AU359" s="210"/>
      <c r="AV359" s="453"/>
      <c r="AW359" s="376"/>
      <c r="AX359" s="212"/>
      <c r="AY359" s="212"/>
      <c r="AZ359" s="212"/>
      <c r="BA359" s="213"/>
      <c r="BB359" s="43"/>
      <c r="BC359" s="182">
        <f t="shared" si="22"/>
        <v>0</v>
      </c>
      <c r="BD359" s="64">
        <f t="shared" si="23"/>
        <v>0</v>
      </c>
      <c r="BE359" s="66">
        <f t="shared" si="24"/>
        <v>0</v>
      </c>
      <c r="BF359" s="169">
        <f t="shared" si="25"/>
        <v>0</v>
      </c>
      <c r="BH359" s="35"/>
    </row>
    <row r="360" spans="1:61" ht="12" customHeight="1" thickBot="1">
      <c r="A360" s="154"/>
      <c r="B360" s="37" t="str">
        <f>②国語!B360</f>
        <v>9-35</v>
      </c>
      <c r="C360" s="49">
        <v>0</v>
      </c>
      <c r="D360" s="381"/>
      <c r="E360" s="397"/>
      <c r="F360" s="397"/>
      <c r="G360" s="258"/>
      <c r="H360" s="397"/>
      <c r="I360" s="381"/>
      <c r="J360" s="397"/>
      <c r="K360" s="397"/>
      <c r="L360" s="397"/>
      <c r="M360" s="219"/>
      <c r="N360" s="220"/>
      <c r="O360" s="216"/>
      <c r="P360" s="218"/>
      <c r="Q360" s="218"/>
      <c r="R360" s="217"/>
      <c r="S360" s="216"/>
      <c r="T360" s="216"/>
      <c r="U360" s="218"/>
      <c r="V360" s="218"/>
      <c r="W360" s="217"/>
      <c r="X360" s="218"/>
      <c r="Y360" s="218"/>
      <c r="Z360" s="216"/>
      <c r="AA360" s="218"/>
      <c r="AB360" s="219"/>
      <c r="AC360" s="220"/>
      <c r="AD360" s="218"/>
      <c r="AE360" s="218"/>
      <c r="AF360" s="218"/>
      <c r="AG360" s="217"/>
      <c r="AH360" s="215"/>
      <c r="AI360" s="216"/>
      <c r="AJ360" s="218"/>
      <c r="AK360" s="218"/>
      <c r="AL360" s="218"/>
      <c r="AM360" s="215"/>
      <c r="AN360" s="216"/>
      <c r="AO360" s="218"/>
      <c r="AP360" s="377"/>
      <c r="AQ360" s="217"/>
      <c r="AR360" s="220"/>
      <c r="AS360" s="218"/>
      <c r="AT360" s="218"/>
      <c r="AU360" s="216"/>
      <c r="AV360" s="454"/>
      <c r="AW360" s="377"/>
      <c r="AX360" s="218"/>
      <c r="AY360" s="218"/>
      <c r="AZ360" s="218"/>
      <c r="BA360" s="219"/>
      <c r="BB360" s="102"/>
      <c r="BC360" s="165">
        <f t="shared" si="22"/>
        <v>0</v>
      </c>
      <c r="BD360" s="68">
        <f t="shared" si="23"/>
        <v>0</v>
      </c>
      <c r="BE360" s="69">
        <f t="shared" si="24"/>
        <v>0</v>
      </c>
      <c r="BF360" s="155">
        <f t="shared" si="25"/>
        <v>0</v>
      </c>
      <c r="BH360" s="35"/>
    </row>
    <row r="361" spans="1:61" ht="12" customHeight="1">
      <c r="A361" s="156"/>
      <c r="B361" s="5" t="str">
        <f>②国語!B361</f>
        <v>9-36</v>
      </c>
      <c r="C361" s="30">
        <v>1</v>
      </c>
      <c r="D361" s="382"/>
      <c r="E361" s="398"/>
      <c r="F361" s="398"/>
      <c r="G361" s="259"/>
      <c r="H361" s="398"/>
      <c r="I361" s="382"/>
      <c r="J361" s="398"/>
      <c r="K361" s="398"/>
      <c r="L361" s="398"/>
      <c r="M361" s="225"/>
      <c r="N361" s="226"/>
      <c r="O361" s="222"/>
      <c r="P361" s="224"/>
      <c r="Q361" s="224"/>
      <c r="R361" s="223"/>
      <c r="S361" s="222"/>
      <c r="T361" s="222"/>
      <c r="U361" s="224"/>
      <c r="V361" s="224"/>
      <c r="W361" s="223"/>
      <c r="X361" s="224"/>
      <c r="Y361" s="224"/>
      <c r="Z361" s="222"/>
      <c r="AA361" s="224"/>
      <c r="AB361" s="225"/>
      <c r="AC361" s="226"/>
      <c r="AD361" s="224"/>
      <c r="AE361" s="224"/>
      <c r="AF361" s="224"/>
      <c r="AG361" s="223"/>
      <c r="AH361" s="221"/>
      <c r="AI361" s="222"/>
      <c r="AJ361" s="224"/>
      <c r="AK361" s="224"/>
      <c r="AL361" s="224"/>
      <c r="AM361" s="221"/>
      <c r="AN361" s="222"/>
      <c r="AO361" s="224"/>
      <c r="AP361" s="378"/>
      <c r="AQ361" s="223"/>
      <c r="AR361" s="226"/>
      <c r="AS361" s="224"/>
      <c r="AT361" s="224"/>
      <c r="AU361" s="222"/>
      <c r="AV361" s="455"/>
      <c r="AW361" s="378"/>
      <c r="AX361" s="224"/>
      <c r="AY361" s="224"/>
      <c r="AZ361" s="224"/>
      <c r="BA361" s="225"/>
      <c r="BB361" s="101"/>
      <c r="BC361" s="419">
        <f t="shared" si="22"/>
        <v>0</v>
      </c>
      <c r="BD361" s="420">
        <f t="shared" si="23"/>
        <v>0</v>
      </c>
      <c r="BE361" s="421">
        <f t="shared" si="24"/>
        <v>0</v>
      </c>
      <c r="BF361" s="422">
        <f t="shared" si="25"/>
        <v>0</v>
      </c>
      <c r="BH361" s="35"/>
    </row>
    <row r="362" spans="1:61" ht="12" customHeight="1">
      <c r="A362" s="153"/>
      <c r="B362" s="36" t="str">
        <f>②国語!B362</f>
        <v>9-37</v>
      </c>
      <c r="C362" s="42">
        <v>0</v>
      </c>
      <c r="D362" s="380"/>
      <c r="E362" s="396"/>
      <c r="F362" s="396"/>
      <c r="G362" s="257"/>
      <c r="H362" s="396"/>
      <c r="I362" s="380"/>
      <c r="J362" s="396"/>
      <c r="K362" s="396"/>
      <c r="L362" s="396"/>
      <c r="M362" s="213"/>
      <c r="N362" s="214"/>
      <c r="O362" s="210"/>
      <c r="P362" s="212"/>
      <c r="Q362" s="212"/>
      <c r="R362" s="211"/>
      <c r="S362" s="210"/>
      <c r="T362" s="210"/>
      <c r="U362" s="212"/>
      <c r="V362" s="212"/>
      <c r="W362" s="211"/>
      <c r="X362" s="212"/>
      <c r="Y362" s="212"/>
      <c r="Z362" s="210"/>
      <c r="AA362" s="212"/>
      <c r="AB362" s="213"/>
      <c r="AC362" s="214"/>
      <c r="AD362" s="212"/>
      <c r="AE362" s="212"/>
      <c r="AF362" s="212"/>
      <c r="AG362" s="211"/>
      <c r="AH362" s="209"/>
      <c r="AI362" s="210"/>
      <c r="AJ362" s="212"/>
      <c r="AK362" s="212"/>
      <c r="AL362" s="212"/>
      <c r="AM362" s="209"/>
      <c r="AN362" s="210"/>
      <c r="AO362" s="212"/>
      <c r="AP362" s="376"/>
      <c r="AQ362" s="211"/>
      <c r="AR362" s="214"/>
      <c r="AS362" s="212"/>
      <c r="AT362" s="212"/>
      <c r="AU362" s="210"/>
      <c r="AV362" s="453"/>
      <c r="AW362" s="376"/>
      <c r="AX362" s="212"/>
      <c r="AY362" s="212"/>
      <c r="AZ362" s="212"/>
      <c r="BA362" s="213"/>
      <c r="BB362" s="43"/>
      <c r="BC362" s="182">
        <f t="shared" si="22"/>
        <v>0</v>
      </c>
      <c r="BD362" s="64">
        <f t="shared" si="23"/>
        <v>0</v>
      </c>
      <c r="BE362" s="66">
        <f t="shared" si="24"/>
        <v>0</v>
      </c>
      <c r="BF362" s="169">
        <f t="shared" si="25"/>
        <v>0</v>
      </c>
    </row>
    <row r="363" spans="1:61" ht="12" customHeight="1">
      <c r="A363" s="153"/>
      <c r="B363" s="36" t="str">
        <f>②国語!B363</f>
        <v>9-38</v>
      </c>
      <c r="C363" s="42">
        <v>1</v>
      </c>
      <c r="D363" s="380"/>
      <c r="E363" s="396"/>
      <c r="F363" s="396"/>
      <c r="G363" s="257"/>
      <c r="H363" s="396"/>
      <c r="I363" s="380"/>
      <c r="J363" s="396"/>
      <c r="K363" s="396"/>
      <c r="L363" s="396"/>
      <c r="M363" s="213"/>
      <c r="N363" s="214"/>
      <c r="O363" s="210"/>
      <c r="P363" s="212"/>
      <c r="Q363" s="212"/>
      <c r="R363" s="211"/>
      <c r="S363" s="210"/>
      <c r="T363" s="210"/>
      <c r="U363" s="212"/>
      <c r="V363" s="212"/>
      <c r="W363" s="211"/>
      <c r="X363" s="212"/>
      <c r="Y363" s="212"/>
      <c r="Z363" s="210"/>
      <c r="AA363" s="212"/>
      <c r="AB363" s="213"/>
      <c r="AC363" s="214"/>
      <c r="AD363" s="212"/>
      <c r="AE363" s="212"/>
      <c r="AF363" s="212"/>
      <c r="AG363" s="211"/>
      <c r="AH363" s="209"/>
      <c r="AI363" s="210"/>
      <c r="AJ363" s="212"/>
      <c r="AK363" s="212"/>
      <c r="AL363" s="212"/>
      <c r="AM363" s="209"/>
      <c r="AN363" s="210"/>
      <c r="AO363" s="212"/>
      <c r="AP363" s="376"/>
      <c r="AQ363" s="211"/>
      <c r="AR363" s="214"/>
      <c r="AS363" s="212"/>
      <c r="AT363" s="212"/>
      <c r="AU363" s="210"/>
      <c r="AV363" s="453"/>
      <c r="AW363" s="376"/>
      <c r="AX363" s="212"/>
      <c r="AY363" s="212"/>
      <c r="AZ363" s="212"/>
      <c r="BA363" s="213"/>
      <c r="BB363" s="43"/>
      <c r="BC363" s="182">
        <f t="shared" si="22"/>
        <v>0</v>
      </c>
      <c r="BD363" s="64">
        <f t="shared" si="23"/>
        <v>0</v>
      </c>
      <c r="BE363" s="66">
        <f t="shared" si="24"/>
        <v>0</v>
      </c>
      <c r="BF363" s="169">
        <f t="shared" si="25"/>
        <v>0</v>
      </c>
    </row>
    <row r="364" spans="1:61" ht="12" customHeight="1">
      <c r="A364" s="153"/>
      <c r="B364" s="36" t="str">
        <f>②国語!B364</f>
        <v>9-39</v>
      </c>
      <c r="C364" s="42">
        <v>0</v>
      </c>
      <c r="D364" s="380"/>
      <c r="E364" s="396"/>
      <c r="F364" s="396"/>
      <c r="G364" s="257"/>
      <c r="H364" s="396"/>
      <c r="I364" s="380"/>
      <c r="J364" s="396"/>
      <c r="K364" s="396"/>
      <c r="L364" s="396"/>
      <c r="M364" s="213"/>
      <c r="N364" s="214"/>
      <c r="O364" s="210"/>
      <c r="P364" s="212"/>
      <c r="Q364" s="212"/>
      <c r="R364" s="211"/>
      <c r="S364" s="210"/>
      <c r="T364" s="210"/>
      <c r="U364" s="212"/>
      <c r="V364" s="212"/>
      <c r="W364" s="211"/>
      <c r="X364" s="212"/>
      <c r="Y364" s="212"/>
      <c r="Z364" s="210"/>
      <c r="AA364" s="212"/>
      <c r="AB364" s="213"/>
      <c r="AC364" s="214"/>
      <c r="AD364" s="212"/>
      <c r="AE364" s="212"/>
      <c r="AF364" s="212"/>
      <c r="AG364" s="211"/>
      <c r="AH364" s="209"/>
      <c r="AI364" s="210"/>
      <c r="AJ364" s="212"/>
      <c r="AK364" s="212"/>
      <c r="AL364" s="212"/>
      <c r="AM364" s="209"/>
      <c r="AN364" s="210"/>
      <c r="AO364" s="212"/>
      <c r="AP364" s="376"/>
      <c r="AQ364" s="211"/>
      <c r="AR364" s="214"/>
      <c r="AS364" s="212"/>
      <c r="AT364" s="212"/>
      <c r="AU364" s="210"/>
      <c r="AV364" s="453"/>
      <c r="AW364" s="376"/>
      <c r="AX364" s="212"/>
      <c r="AY364" s="212"/>
      <c r="AZ364" s="212"/>
      <c r="BA364" s="213"/>
      <c r="BB364" s="43"/>
      <c r="BC364" s="182">
        <f t="shared" si="22"/>
        <v>0</v>
      </c>
      <c r="BD364" s="64">
        <f t="shared" si="23"/>
        <v>0</v>
      </c>
      <c r="BE364" s="66">
        <f t="shared" si="24"/>
        <v>0</v>
      </c>
      <c r="BF364" s="169">
        <f t="shared" si="25"/>
        <v>0</v>
      </c>
    </row>
    <row r="365" spans="1:61" ht="12" customHeight="1" thickBot="1">
      <c r="A365" s="157"/>
      <c r="B365" s="6" t="str">
        <f>②国語!B365</f>
        <v>9-40</v>
      </c>
      <c r="C365" s="31">
        <v>1</v>
      </c>
      <c r="D365" s="383"/>
      <c r="E365" s="399"/>
      <c r="F365" s="399"/>
      <c r="G365" s="240"/>
      <c r="H365" s="399"/>
      <c r="I365" s="383"/>
      <c r="J365" s="399"/>
      <c r="K365" s="399"/>
      <c r="L365" s="399"/>
      <c r="M365" s="231"/>
      <c r="N365" s="232"/>
      <c r="O365" s="228"/>
      <c r="P365" s="230"/>
      <c r="Q365" s="230"/>
      <c r="R365" s="229"/>
      <c r="S365" s="228"/>
      <c r="T365" s="228"/>
      <c r="U365" s="230"/>
      <c r="V365" s="230"/>
      <c r="W365" s="229"/>
      <c r="X365" s="230"/>
      <c r="Y365" s="230"/>
      <c r="Z365" s="228"/>
      <c r="AA365" s="230"/>
      <c r="AB365" s="231"/>
      <c r="AC365" s="232"/>
      <c r="AD365" s="230"/>
      <c r="AE365" s="230"/>
      <c r="AF365" s="230"/>
      <c r="AG365" s="229"/>
      <c r="AH365" s="227"/>
      <c r="AI365" s="228"/>
      <c r="AJ365" s="230"/>
      <c r="AK365" s="230"/>
      <c r="AL365" s="230"/>
      <c r="AM365" s="227"/>
      <c r="AN365" s="228"/>
      <c r="AO365" s="230"/>
      <c r="AP365" s="313"/>
      <c r="AQ365" s="229"/>
      <c r="AR365" s="232"/>
      <c r="AS365" s="230"/>
      <c r="AT365" s="230"/>
      <c r="AU365" s="228"/>
      <c r="AV365" s="456"/>
      <c r="AW365" s="313"/>
      <c r="AX365" s="230"/>
      <c r="AY365" s="230"/>
      <c r="AZ365" s="230"/>
      <c r="BA365" s="231"/>
      <c r="BB365" s="32"/>
      <c r="BC365" s="166">
        <f>COUNTIF(D365:BA365,1)*2</f>
        <v>0</v>
      </c>
      <c r="BD365" s="65">
        <f t="shared" si="23"/>
        <v>0</v>
      </c>
      <c r="BE365" s="67">
        <f t="shared" si="24"/>
        <v>0</v>
      </c>
      <c r="BF365" s="158">
        <f t="shared" si="25"/>
        <v>0</v>
      </c>
    </row>
    <row r="366" spans="1:61" ht="11.25" customHeight="1" thickBot="1"/>
    <row r="367" spans="1:61" ht="14.25" customHeight="1" thickBot="1">
      <c r="D367" s="299">
        <v>1</v>
      </c>
      <c r="E367" s="300">
        <v>2</v>
      </c>
      <c r="F367" s="300">
        <v>3</v>
      </c>
      <c r="G367" s="300">
        <v>4</v>
      </c>
      <c r="H367" s="301">
        <v>5</v>
      </c>
      <c r="I367" s="302">
        <v>6</v>
      </c>
      <c r="J367" s="300">
        <v>7</v>
      </c>
      <c r="K367" s="300">
        <v>8</v>
      </c>
      <c r="L367" s="300">
        <v>9</v>
      </c>
      <c r="M367" s="303">
        <v>10</v>
      </c>
      <c r="N367" s="299">
        <v>11</v>
      </c>
      <c r="O367" s="300">
        <v>12</v>
      </c>
      <c r="P367" s="300">
        <v>13</v>
      </c>
      <c r="Q367" s="300">
        <v>14</v>
      </c>
      <c r="R367" s="301">
        <v>15</v>
      </c>
      <c r="S367" s="302">
        <v>16</v>
      </c>
      <c r="T367" s="300">
        <v>17</v>
      </c>
      <c r="U367" s="300">
        <v>18</v>
      </c>
      <c r="V367" s="300">
        <v>19</v>
      </c>
      <c r="W367" s="303">
        <v>20</v>
      </c>
      <c r="X367" s="299">
        <v>21</v>
      </c>
      <c r="Y367" s="300">
        <v>22</v>
      </c>
      <c r="Z367" s="300">
        <v>23</v>
      </c>
      <c r="AA367" s="300">
        <v>24</v>
      </c>
      <c r="AB367" s="301">
        <v>25</v>
      </c>
      <c r="AC367" s="302">
        <v>26</v>
      </c>
      <c r="AD367" s="300">
        <v>27</v>
      </c>
      <c r="AE367" s="300">
        <v>28</v>
      </c>
      <c r="AF367" s="300">
        <v>29</v>
      </c>
      <c r="AG367" s="303">
        <v>30</v>
      </c>
      <c r="AH367" s="299">
        <v>31</v>
      </c>
      <c r="AI367" s="300">
        <v>32</v>
      </c>
      <c r="AJ367" s="300">
        <v>33</v>
      </c>
      <c r="AK367" s="300">
        <v>34</v>
      </c>
      <c r="AL367" s="301">
        <v>35</v>
      </c>
      <c r="AM367" s="302">
        <v>36</v>
      </c>
      <c r="AN367" s="300">
        <v>37</v>
      </c>
      <c r="AO367" s="300">
        <v>38</v>
      </c>
      <c r="AP367" s="302">
        <v>39</v>
      </c>
      <c r="AQ367" s="301">
        <v>40</v>
      </c>
      <c r="AR367" s="302">
        <v>41</v>
      </c>
      <c r="AS367" s="300">
        <v>42</v>
      </c>
      <c r="AT367" s="300">
        <v>43</v>
      </c>
      <c r="AU367" s="300">
        <v>44</v>
      </c>
      <c r="AV367" s="301">
        <v>45</v>
      </c>
      <c r="AW367" s="302">
        <v>46</v>
      </c>
      <c r="AX367" s="300">
        <v>47</v>
      </c>
      <c r="AY367" s="300">
        <v>48</v>
      </c>
      <c r="AZ367" s="300">
        <v>49</v>
      </c>
      <c r="BA367" s="301">
        <v>50</v>
      </c>
    </row>
    <row r="368" spans="1:61" ht="14.25" customHeight="1" thickTop="1" thickBot="1">
      <c r="B368" s="613" t="s">
        <v>3</v>
      </c>
      <c r="C368" s="614"/>
      <c r="D368" s="290">
        <f>COUNTIF(D6:D365,1)</f>
        <v>0</v>
      </c>
      <c r="E368" s="288">
        <f t="shared" ref="E368:AO368" si="26">COUNTIF(E6:E365,1)</f>
        <v>0</v>
      </c>
      <c r="F368" s="288">
        <f t="shared" si="26"/>
        <v>0</v>
      </c>
      <c r="G368" s="288">
        <f t="shared" si="26"/>
        <v>0</v>
      </c>
      <c r="H368" s="289">
        <f t="shared" si="26"/>
        <v>0</v>
      </c>
      <c r="I368" s="290">
        <f t="shared" si="26"/>
        <v>0</v>
      </c>
      <c r="J368" s="288">
        <f t="shared" si="26"/>
        <v>0</v>
      </c>
      <c r="K368" s="288">
        <f t="shared" si="26"/>
        <v>0</v>
      </c>
      <c r="L368" s="288">
        <f t="shared" si="26"/>
        <v>0</v>
      </c>
      <c r="M368" s="291">
        <f t="shared" si="26"/>
        <v>0</v>
      </c>
      <c r="N368" s="288">
        <f t="shared" si="26"/>
        <v>0</v>
      </c>
      <c r="O368" s="288">
        <f t="shared" si="26"/>
        <v>0</v>
      </c>
      <c r="P368" s="288">
        <f t="shared" si="26"/>
        <v>0</v>
      </c>
      <c r="Q368" s="288">
        <f t="shared" si="26"/>
        <v>0</v>
      </c>
      <c r="R368" s="289">
        <f t="shared" si="26"/>
        <v>0</v>
      </c>
      <c r="S368" s="290">
        <f t="shared" si="26"/>
        <v>0</v>
      </c>
      <c r="T368" s="288">
        <f t="shared" si="26"/>
        <v>0</v>
      </c>
      <c r="U368" s="288">
        <f t="shared" si="26"/>
        <v>0</v>
      </c>
      <c r="V368" s="288">
        <f t="shared" si="26"/>
        <v>0</v>
      </c>
      <c r="W368" s="291">
        <f t="shared" si="26"/>
        <v>0</v>
      </c>
      <c r="X368" s="288">
        <f t="shared" si="26"/>
        <v>0</v>
      </c>
      <c r="Y368" s="288">
        <f t="shared" si="26"/>
        <v>0</v>
      </c>
      <c r="Z368" s="288">
        <f t="shared" si="26"/>
        <v>0</v>
      </c>
      <c r="AA368" s="288">
        <f t="shared" si="26"/>
        <v>0</v>
      </c>
      <c r="AB368" s="289">
        <f t="shared" si="26"/>
        <v>0</v>
      </c>
      <c r="AC368" s="290">
        <f t="shared" si="26"/>
        <v>0</v>
      </c>
      <c r="AD368" s="288">
        <f t="shared" si="26"/>
        <v>0</v>
      </c>
      <c r="AE368" s="288">
        <f t="shared" si="26"/>
        <v>0</v>
      </c>
      <c r="AF368" s="288">
        <f t="shared" si="26"/>
        <v>0</v>
      </c>
      <c r="AG368" s="291">
        <f t="shared" si="26"/>
        <v>0</v>
      </c>
      <c r="AH368" s="288">
        <f t="shared" si="26"/>
        <v>0</v>
      </c>
      <c r="AI368" s="288">
        <f t="shared" si="26"/>
        <v>0</v>
      </c>
      <c r="AJ368" s="288">
        <f t="shared" si="26"/>
        <v>0</v>
      </c>
      <c r="AK368" s="288">
        <f t="shared" si="26"/>
        <v>0</v>
      </c>
      <c r="AL368" s="289">
        <f t="shared" si="26"/>
        <v>0</v>
      </c>
      <c r="AM368" s="290">
        <f t="shared" si="26"/>
        <v>0</v>
      </c>
      <c r="AN368" s="288">
        <f t="shared" si="26"/>
        <v>0</v>
      </c>
      <c r="AO368" s="288">
        <f t="shared" si="26"/>
        <v>0</v>
      </c>
      <c r="AP368" s="288">
        <f>COUNTIF(AP6:AP365,1)</f>
        <v>0</v>
      </c>
      <c r="AQ368" s="295">
        <f>COUNTIF(AQ6:AQ365,1)</f>
        <v>0</v>
      </c>
      <c r="AR368" s="288">
        <f>COUNTIF(AR6:AR365,1)</f>
        <v>0</v>
      </c>
      <c r="AS368" s="293">
        <f t="shared" ref="AS368:BA368" si="27">COUNTIF(AS6:AS365,1)</f>
        <v>0</v>
      </c>
      <c r="AT368" s="293">
        <f t="shared" si="27"/>
        <v>0</v>
      </c>
      <c r="AU368" s="293">
        <f>COUNTIF(AU6:AU365,1)</f>
        <v>0</v>
      </c>
      <c r="AV368" s="295">
        <f t="shared" si="27"/>
        <v>0</v>
      </c>
      <c r="AW368" s="290">
        <f>COUNTIF(AW6:AW365,1)</f>
        <v>0</v>
      </c>
      <c r="AX368" s="293">
        <f t="shared" si="27"/>
        <v>0</v>
      </c>
      <c r="AY368" s="293">
        <f t="shared" si="27"/>
        <v>0</v>
      </c>
      <c r="AZ368" s="293">
        <f t="shared" si="27"/>
        <v>0</v>
      </c>
      <c r="BA368" s="295">
        <f t="shared" si="27"/>
        <v>0</v>
      </c>
    </row>
    <row r="369" spans="2:53" ht="14.25" customHeight="1" thickBot="1">
      <c r="B369" s="615" t="s">
        <v>2</v>
      </c>
      <c r="C369" s="616"/>
      <c r="D369" s="74">
        <f>COUNTIF(D6:D365,2)</f>
        <v>0</v>
      </c>
      <c r="E369" s="80">
        <f t="shared" ref="E369:AO369" si="28">COUNTIF(E6:E365,2)</f>
        <v>0</v>
      </c>
      <c r="F369" s="80">
        <f t="shared" si="28"/>
        <v>0</v>
      </c>
      <c r="G369" s="80">
        <f t="shared" si="28"/>
        <v>0</v>
      </c>
      <c r="H369" s="81">
        <f t="shared" si="28"/>
        <v>0</v>
      </c>
      <c r="I369" s="74">
        <f t="shared" si="28"/>
        <v>0</v>
      </c>
      <c r="J369" s="80">
        <f t="shared" si="28"/>
        <v>0</v>
      </c>
      <c r="K369" s="80">
        <f t="shared" si="28"/>
        <v>0</v>
      </c>
      <c r="L369" s="80">
        <f t="shared" si="28"/>
        <v>0</v>
      </c>
      <c r="M369" s="82">
        <f t="shared" si="28"/>
        <v>0</v>
      </c>
      <c r="N369" s="80">
        <f t="shared" si="28"/>
        <v>0</v>
      </c>
      <c r="O369" s="80">
        <f t="shared" si="28"/>
        <v>0</v>
      </c>
      <c r="P369" s="80">
        <f t="shared" si="28"/>
        <v>0</v>
      </c>
      <c r="Q369" s="80">
        <f t="shared" si="28"/>
        <v>0</v>
      </c>
      <c r="R369" s="81">
        <f t="shared" si="28"/>
        <v>0</v>
      </c>
      <c r="S369" s="74">
        <f t="shared" si="28"/>
        <v>0</v>
      </c>
      <c r="T369" s="80">
        <f t="shared" si="28"/>
        <v>0</v>
      </c>
      <c r="U369" s="80">
        <f t="shared" si="28"/>
        <v>0</v>
      </c>
      <c r="V369" s="80">
        <f t="shared" si="28"/>
        <v>0</v>
      </c>
      <c r="W369" s="82">
        <f t="shared" si="28"/>
        <v>0</v>
      </c>
      <c r="X369" s="80">
        <f t="shared" si="28"/>
        <v>0</v>
      </c>
      <c r="Y369" s="80">
        <f t="shared" si="28"/>
        <v>0</v>
      </c>
      <c r="Z369" s="80">
        <f t="shared" si="28"/>
        <v>0</v>
      </c>
      <c r="AA369" s="80">
        <f t="shared" si="28"/>
        <v>0</v>
      </c>
      <c r="AB369" s="81">
        <f t="shared" si="28"/>
        <v>0</v>
      </c>
      <c r="AC369" s="74">
        <f t="shared" si="28"/>
        <v>0</v>
      </c>
      <c r="AD369" s="80">
        <f t="shared" si="28"/>
        <v>0</v>
      </c>
      <c r="AE369" s="80">
        <f t="shared" si="28"/>
        <v>0</v>
      </c>
      <c r="AF369" s="80">
        <f t="shared" si="28"/>
        <v>0</v>
      </c>
      <c r="AG369" s="82">
        <f t="shared" si="28"/>
        <v>0</v>
      </c>
      <c r="AH369" s="80">
        <f t="shared" si="28"/>
        <v>0</v>
      </c>
      <c r="AI369" s="80">
        <f t="shared" si="28"/>
        <v>0</v>
      </c>
      <c r="AJ369" s="80">
        <f t="shared" si="28"/>
        <v>0</v>
      </c>
      <c r="AK369" s="80">
        <f t="shared" si="28"/>
        <v>0</v>
      </c>
      <c r="AL369" s="81">
        <f t="shared" si="28"/>
        <v>0</v>
      </c>
      <c r="AM369" s="74">
        <f t="shared" si="28"/>
        <v>0</v>
      </c>
      <c r="AN369" s="80">
        <f t="shared" si="28"/>
        <v>0</v>
      </c>
      <c r="AO369" s="80">
        <f t="shared" si="28"/>
        <v>0</v>
      </c>
      <c r="AP369" s="80">
        <f>COUNTIF(AP6:AP365,2)</f>
        <v>0</v>
      </c>
      <c r="AQ369" s="73">
        <f>COUNTIF(AQ6:AQ365,2)</f>
        <v>0</v>
      </c>
      <c r="AR369" s="80">
        <f>COUNTIF(AR6:AR365,2)</f>
        <v>0</v>
      </c>
      <c r="AS369" s="72">
        <f t="shared" ref="AS369:BA369" si="29">COUNTIF(AS6:AS365,2)</f>
        <v>0</v>
      </c>
      <c r="AT369" s="72">
        <f t="shared" si="29"/>
        <v>0</v>
      </c>
      <c r="AU369" s="72">
        <f>COUNTIF(AU6:AU365,2)</f>
        <v>0</v>
      </c>
      <c r="AV369" s="73">
        <f t="shared" si="29"/>
        <v>0</v>
      </c>
      <c r="AW369" s="74">
        <f>COUNTIF(AW6:AW365,2)</f>
        <v>0</v>
      </c>
      <c r="AX369" s="72">
        <f t="shared" si="29"/>
        <v>0</v>
      </c>
      <c r="AY369" s="72">
        <f t="shared" si="29"/>
        <v>0</v>
      </c>
      <c r="AZ369" s="72">
        <f t="shared" si="29"/>
        <v>0</v>
      </c>
      <c r="BA369" s="73">
        <f t="shared" si="29"/>
        <v>0</v>
      </c>
    </row>
    <row r="370" spans="2:53" ht="14.25" customHeight="1" thickBot="1">
      <c r="B370" s="617" t="s">
        <v>4</v>
      </c>
      <c r="C370" s="618"/>
      <c r="D370" s="77">
        <f>COUNTIF(D6:D365,3)</f>
        <v>0</v>
      </c>
      <c r="E370" s="83">
        <f t="shared" ref="E370:AO370" si="30">COUNTIF(E6:E365,3)</f>
        <v>0</v>
      </c>
      <c r="F370" s="83">
        <f t="shared" si="30"/>
        <v>0</v>
      </c>
      <c r="G370" s="83">
        <f t="shared" si="30"/>
        <v>0</v>
      </c>
      <c r="H370" s="84">
        <f t="shared" si="30"/>
        <v>0</v>
      </c>
      <c r="I370" s="77">
        <f t="shared" si="30"/>
        <v>0</v>
      </c>
      <c r="J370" s="83">
        <f t="shared" si="30"/>
        <v>0</v>
      </c>
      <c r="K370" s="83">
        <f t="shared" si="30"/>
        <v>0</v>
      </c>
      <c r="L370" s="83">
        <f t="shared" si="30"/>
        <v>0</v>
      </c>
      <c r="M370" s="85">
        <f t="shared" si="30"/>
        <v>0</v>
      </c>
      <c r="N370" s="83">
        <f t="shared" si="30"/>
        <v>0</v>
      </c>
      <c r="O370" s="83">
        <f t="shared" si="30"/>
        <v>0</v>
      </c>
      <c r="P370" s="83">
        <f t="shared" si="30"/>
        <v>0</v>
      </c>
      <c r="Q370" s="83">
        <f t="shared" si="30"/>
        <v>0</v>
      </c>
      <c r="R370" s="84">
        <f t="shared" si="30"/>
        <v>0</v>
      </c>
      <c r="S370" s="77">
        <f t="shared" si="30"/>
        <v>0</v>
      </c>
      <c r="T370" s="83">
        <f t="shared" si="30"/>
        <v>0</v>
      </c>
      <c r="U370" s="83">
        <f t="shared" si="30"/>
        <v>0</v>
      </c>
      <c r="V370" s="83">
        <f t="shared" si="30"/>
        <v>0</v>
      </c>
      <c r="W370" s="85">
        <f t="shared" si="30"/>
        <v>0</v>
      </c>
      <c r="X370" s="83">
        <f t="shared" si="30"/>
        <v>0</v>
      </c>
      <c r="Y370" s="83">
        <f t="shared" si="30"/>
        <v>0</v>
      </c>
      <c r="Z370" s="83">
        <f t="shared" si="30"/>
        <v>0</v>
      </c>
      <c r="AA370" s="83">
        <f t="shared" si="30"/>
        <v>0</v>
      </c>
      <c r="AB370" s="84">
        <f t="shared" si="30"/>
        <v>0</v>
      </c>
      <c r="AC370" s="98">
        <f t="shared" si="30"/>
        <v>0</v>
      </c>
      <c r="AD370" s="83">
        <f t="shared" si="30"/>
        <v>0</v>
      </c>
      <c r="AE370" s="83">
        <f t="shared" si="30"/>
        <v>0</v>
      </c>
      <c r="AF370" s="83">
        <f t="shared" si="30"/>
        <v>0</v>
      </c>
      <c r="AG370" s="85">
        <f t="shared" si="30"/>
        <v>0</v>
      </c>
      <c r="AH370" s="83">
        <f t="shared" si="30"/>
        <v>0</v>
      </c>
      <c r="AI370" s="83">
        <f t="shared" si="30"/>
        <v>0</v>
      </c>
      <c r="AJ370" s="83">
        <f t="shared" si="30"/>
        <v>0</v>
      </c>
      <c r="AK370" s="83">
        <f t="shared" si="30"/>
        <v>0</v>
      </c>
      <c r="AL370" s="84">
        <f t="shared" si="30"/>
        <v>0</v>
      </c>
      <c r="AM370" s="77">
        <f t="shared" si="30"/>
        <v>0</v>
      </c>
      <c r="AN370" s="83">
        <f t="shared" si="30"/>
        <v>0</v>
      </c>
      <c r="AO370" s="83">
        <f t="shared" si="30"/>
        <v>0</v>
      </c>
      <c r="AP370" s="83">
        <f>COUNTIF(AP6:AP365,3)</f>
        <v>0</v>
      </c>
      <c r="AQ370" s="79">
        <f>COUNTIF(AQ6:AQ365,3)</f>
        <v>0</v>
      </c>
      <c r="AR370" s="83">
        <f>COUNTIF(AR6:AR365,3)</f>
        <v>0</v>
      </c>
      <c r="AS370" s="75">
        <f t="shared" ref="AS370:BA370" si="31">COUNTIF(AS6:AS365,3)</f>
        <v>0</v>
      </c>
      <c r="AT370" s="75">
        <f t="shared" si="31"/>
        <v>0</v>
      </c>
      <c r="AU370" s="75">
        <f>COUNTIF(AU6:AU365,3)</f>
        <v>0</v>
      </c>
      <c r="AV370" s="76">
        <f t="shared" si="31"/>
        <v>0</v>
      </c>
      <c r="AW370" s="77">
        <f>COUNTIF(AW6:AW365,3)</f>
        <v>0</v>
      </c>
      <c r="AX370" s="78">
        <f t="shared" si="31"/>
        <v>0</v>
      </c>
      <c r="AY370" s="78">
        <f t="shared" si="31"/>
        <v>0</v>
      </c>
      <c r="AZ370" s="78">
        <f t="shared" si="31"/>
        <v>0</v>
      </c>
      <c r="BA370" s="79">
        <f t="shared" si="31"/>
        <v>0</v>
      </c>
    </row>
    <row r="371" spans="2:53" ht="14.25" customHeight="1" thickTop="1" thickBot="1">
      <c r="B371" s="619" t="s">
        <v>0</v>
      </c>
      <c r="C371" s="620"/>
      <c r="D371" s="191">
        <f>SUM(D368:D370)</f>
        <v>0</v>
      </c>
      <c r="E371" s="192">
        <f t="shared" ref="E371:AI371" si="32">SUM(E368:E370)</f>
        <v>0</v>
      </c>
      <c r="F371" s="192">
        <f t="shared" si="32"/>
        <v>0</v>
      </c>
      <c r="G371" s="192">
        <f t="shared" si="32"/>
        <v>0</v>
      </c>
      <c r="H371" s="193">
        <f t="shared" si="32"/>
        <v>0</v>
      </c>
      <c r="I371" s="191">
        <f t="shared" si="32"/>
        <v>0</v>
      </c>
      <c r="J371" s="192">
        <f t="shared" si="32"/>
        <v>0</v>
      </c>
      <c r="K371" s="192">
        <f t="shared" si="32"/>
        <v>0</v>
      </c>
      <c r="L371" s="192">
        <f t="shared" si="32"/>
        <v>0</v>
      </c>
      <c r="M371" s="194">
        <f t="shared" si="32"/>
        <v>0</v>
      </c>
      <c r="N371" s="195">
        <f t="shared" si="32"/>
        <v>0</v>
      </c>
      <c r="O371" s="192">
        <f t="shared" si="32"/>
        <v>0</v>
      </c>
      <c r="P371" s="192">
        <f t="shared" si="32"/>
        <v>0</v>
      </c>
      <c r="Q371" s="192">
        <f t="shared" si="32"/>
        <v>0</v>
      </c>
      <c r="R371" s="193">
        <f t="shared" si="32"/>
        <v>0</v>
      </c>
      <c r="S371" s="191">
        <f t="shared" si="32"/>
        <v>0</v>
      </c>
      <c r="T371" s="192">
        <f t="shared" si="32"/>
        <v>0</v>
      </c>
      <c r="U371" s="192">
        <f t="shared" si="32"/>
        <v>0</v>
      </c>
      <c r="V371" s="192">
        <f t="shared" si="32"/>
        <v>0</v>
      </c>
      <c r="W371" s="194">
        <f t="shared" si="32"/>
        <v>0</v>
      </c>
      <c r="X371" s="195">
        <f t="shared" si="32"/>
        <v>0</v>
      </c>
      <c r="Y371" s="192">
        <f t="shared" si="32"/>
        <v>0</v>
      </c>
      <c r="Z371" s="192">
        <f t="shared" si="32"/>
        <v>0</v>
      </c>
      <c r="AA371" s="192">
        <f t="shared" si="32"/>
        <v>0</v>
      </c>
      <c r="AB371" s="193">
        <f t="shared" si="32"/>
        <v>0</v>
      </c>
      <c r="AC371" s="191">
        <f t="shared" si="32"/>
        <v>0</v>
      </c>
      <c r="AD371" s="192">
        <f t="shared" si="32"/>
        <v>0</v>
      </c>
      <c r="AE371" s="192">
        <f t="shared" si="32"/>
        <v>0</v>
      </c>
      <c r="AF371" s="192">
        <f t="shared" si="32"/>
        <v>0</v>
      </c>
      <c r="AG371" s="194">
        <f t="shared" si="32"/>
        <v>0</v>
      </c>
      <c r="AH371" s="195">
        <f t="shared" si="32"/>
        <v>0</v>
      </c>
      <c r="AI371" s="192">
        <f t="shared" si="32"/>
        <v>0</v>
      </c>
      <c r="AJ371" s="192">
        <f t="shared" ref="AJ371:AO371" si="33">SUM(AJ368:AJ370)</f>
        <v>0</v>
      </c>
      <c r="AK371" s="192">
        <f t="shared" si="33"/>
        <v>0</v>
      </c>
      <c r="AL371" s="193">
        <f t="shared" si="33"/>
        <v>0</v>
      </c>
      <c r="AM371" s="191">
        <f t="shared" si="33"/>
        <v>0</v>
      </c>
      <c r="AN371" s="192">
        <f t="shared" si="33"/>
        <v>0</v>
      </c>
      <c r="AO371" s="192">
        <f t="shared" si="33"/>
        <v>0</v>
      </c>
      <c r="AP371" s="192">
        <f>SUM(AP368:AP370)</f>
        <v>0</v>
      </c>
      <c r="AQ371" s="194">
        <f>SUM(AQ368:AQ370)</f>
        <v>0</v>
      </c>
      <c r="AR371" s="195">
        <f>SUM(AR368:AR370)</f>
        <v>0</v>
      </c>
      <c r="AS371" s="192">
        <f t="shared" ref="AS371:BA371" si="34">SUM(AS368:AS370)</f>
        <v>0</v>
      </c>
      <c r="AT371" s="192">
        <f t="shared" si="34"/>
        <v>0</v>
      </c>
      <c r="AU371" s="192">
        <f t="shared" si="34"/>
        <v>0</v>
      </c>
      <c r="AV371" s="193">
        <f t="shared" si="34"/>
        <v>0</v>
      </c>
      <c r="AW371" s="191">
        <f t="shared" si="34"/>
        <v>0</v>
      </c>
      <c r="AX371" s="192">
        <f t="shared" si="34"/>
        <v>0</v>
      </c>
      <c r="AY371" s="192">
        <f t="shared" si="34"/>
        <v>0</v>
      </c>
      <c r="AZ371" s="192">
        <f t="shared" si="34"/>
        <v>0</v>
      </c>
      <c r="BA371" s="194">
        <f t="shared" si="34"/>
        <v>0</v>
      </c>
    </row>
    <row r="372" spans="2:53" ht="14.25" thickTop="1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C365 AE6:BA365 AD6:AD48 AD50:AD365 AD49">
      <formula1>1</formula1>
      <formula2>3</formula2>
    </dataValidation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</dataValidations>
  <pageMargins left="0.39370078740157483" right="0" top="0.98425196850393704" bottom="0.98425196850393704" header="0.51181102362204722" footer="0.51181102362204722"/>
  <pageSetup paperSize="12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2"/>
  <sheetViews>
    <sheetView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1" width="2.5" customWidth="1"/>
    <col min="42" max="46" width="4.125" customWidth="1"/>
    <col min="47" max="47" width="1.125" customWidth="1"/>
    <col min="48" max="49" width="8.625" customWidth="1"/>
  </cols>
  <sheetData>
    <row r="1" spans="1:49" ht="19.5" thickBot="1">
      <c r="A1" s="2" t="s">
        <v>458</v>
      </c>
      <c r="H1" t="s">
        <v>9</v>
      </c>
      <c r="K1" s="609">
        <f>②国語!K1</f>
        <v>0</v>
      </c>
      <c r="L1" s="599"/>
      <c r="M1" s="599"/>
      <c r="N1" s="599"/>
      <c r="O1" s="599"/>
      <c r="P1" s="599"/>
      <c r="Q1" s="599"/>
      <c r="R1" s="600"/>
      <c r="S1" t="s">
        <v>8</v>
      </c>
      <c r="W1" s="23"/>
      <c r="X1" s="23"/>
      <c r="Y1" s="23"/>
      <c r="Z1" s="35"/>
      <c r="AA1" s="23"/>
      <c r="AB1" s="7"/>
      <c r="AC1" s="7"/>
      <c r="AD1" s="7"/>
      <c r="AE1" s="7"/>
    </row>
    <row r="2" spans="1:4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W2" s="23"/>
      <c r="X2" s="23"/>
      <c r="Y2" s="23"/>
      <c r="Z2" s="35"/>
      <c r="AA2" s="23"/>
      <c r="AB2" s="24"/>
      <c r="AC2" s="24"/>
      <c r="AD2" s="24"/>
      <c r="AE2" s="2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4.25" thickBot="1">
      <c r="A3" s="3" t="str">
        <f>②国語!A3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tr">
        <f>②国語!Y3</f>
        <v>※『得点』の欄は集計に必要です。確認のため、必ず入力してください。(欠席・該当なしの場合は「空欄」のまま。）</v>
      </c>
      <c r="AA3" s="3"/>
      <c r="AB3" s="3"/>
      <c r="AC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>
      <c r="A4" s="172"/>
      <c r="B4" s="173"/>
      <c r="C4" s="174"/>
      <c r="D4" s="185" t="s">
        <v>80</v>
      </c>
      <c r="E4" s="184" t="s">
        <v>80</v>
      </c>
      <c r="F4" s="184" t="s">
        <v>80</v>
      </c>
      <c r="G4" s="184" t="s">
        <v>80</v>
      </c>
      <c r="H4" s="458" t="s">
        <v>75</v>
      </c>
      <c r="I4" s="185" t="s">
        <v>80</v>
      </c>
      <c r="J4" s="402" t="s">
        <v>77</v>
      </c>
      <c r="K4" s="402" t="s">
        <v>76</v>
      </c>
      <c r="L4" s="551" t="s">
        <v>76</v>
      </c>
      <c r="M4" s="623" t="s">
        <v>76</v>
      </c>
      <c r="N4" s="624"/>
      <c r="O4" s="338" t="s">
        <v>80</v>
      </c>
      <c r="P4" s="184" t="s">
        <v>80</v>
      </c>
      <c r="Q4" s="184" t="s">
        <v>80</v>
      </c>
      <c r="R4" s="184" t="s">
        <v>80</v>
      </c>
      <c r="S4" s="458" t="s">
        <v>80</v>
      </c>
      <c r="T4" s="185" t="s">
        <v>80</v>
      </c>
      <c r="U4" s="184" t="s">
        <v>75</v>
      </c>
      <c r="V4" s="594" t="s">
        <v>77</v>
      </c>
      <c r="W4" s="184" t="s">
        <v>80</v>
      </c>
      <c r="X4" s="593" t="s">
        <v>77</v>
      </c>
      <c r="Y4" s="553" t="s">
        <v>76</v>
      </c>
      <c r="Z4" s="184" t="s">
        <v>80</v>
      </c>
      <c r="AA4" s="402" t="s">
        <v>77</v>
      </c>
      <c r="AB4" s="184" t="s">
        <v>80</v>
      </c>
      <c r="AC4" s="458" t="s">
        <v>80</v>
      </c>
      <c r="AD4" s="185" t="s">
        <v>80</v>
      </c>
      <c r="AE4" s="184" t="s">
        <v>80</v>
      </c>
      <c r="AF4" s="647" t="s">
        <v>80</v>
      </c>
      <c r="AG4" s="648"/>
      <c r="AH4" s="647" t="s">
        <v>80</v>
      </c>
      <c r="AI4" s="648"/>
      <c r="AJ4" s="623" t="s">
        <v>76</v>
      </c>
      <c r="AK4" s="624"/>
      <c r="AL4" s="644" t="s">
        <v>76</v>
      </c>
      <c r="AM4" s="645"/>
      <c r="AN4" s="623" t="s">
        <v>76</v>
      </c>
      <c r="AO4" s="624"/>
      <c r="AP4" s="113"/>
      <c r="AQ4" s="118"/>
      <c r="AR4" s="403" t="s">
        <v>80</v>
      </c>
      <c r="AS4" s="405" t="s">
        <v>76</v>
      </c>
      <c r="AT4" s="118"/>
      <c r="AU4" s="3"/>
      <c r="AV4" s="138"/>
      <c r="AW4" s="138"/>
    </row>
    <row r="5" spans="1:49" s="63" customFormat="1" ht="14.25" thickBot="1">
      <c r="A5" s="93"/>
      <c r="B5" s="621" t="s">
        <v>12</v>
      </c>
      <c r="C5" s="622"/>
      <c r="D5" s="339">
        <v>1</v>
      </c>
      <c r="E5" s="340">
        <v>2</v>
      </c>
      <c r="F5" s="340">
        <v>3</v>
      </c>
      <c r="G5" s="340">
        <v>4</v>
      </c>
      <c r="H5" s="343">
        <v>5</v>
      </c>
      <c r="I5" s="339">
        <v>6</v>
      </c>
      <c r="J5" s="371">
        <v>7</v>
      </c>
      <c r="K5" s="371">
        <v>8</v>
      </c>
      <c r="L5" s="374">
        <v>9</v>
      </c>
      <c r="M5" s="625">
        <v>10</v>
      </c>
      <c r="N5" s="626"/>
      <c r="O5" s="342">
        <v>11</v>
      </c>
      <c r="P5" s="340">
        <v>12</v>
      </c>
      <c r="Q5" s="340">
        <v>13</v>
      </c>
      <c r="R5" s="340">
        <v>14</v>
      </c>
      <c r="S5" s="343">
        <v>15</v>
      </c>
      <c r="T5" s="339">
        <v>16</v>
      </c>
      <c r="U5" s="340">
        <v>17</v>
      </c>
      <c r="V5" s="371">
        <v>18</v>
      </c>
      <c r="W5" s="340">
        <v>19</v>
      </c>
      <c r="X5" s="372">
        <v>20</v>
      </c>
      <c r="Y5" s="373">
        <v>21</v>
      </c>
      <c r="Z5" s="340">
        <v>22</v>
      </c>
      <c r="AA5" s="371">
        <v>23</v>
      </c>
      <c r="AB5" s="340">
        <v>24</v>
      </c>
      <c r="AC5" s="343">
        <v>25</v>
      </c>
      <c r="AD5" s="339">
        <v>26</v>
      </c>
      <c r="AE5" s="340">
        <v>27</v>
      </c>
      <c r="AF5" s="639">
        <v>28</v>
      </c>
      <c r="AG5" s="640"/>
      <c r="AH5" s="637">
        <v>29</v>
      </c>
      <c r="AI5" s="637"/>
      <c r="AJ5" s="641">
        <v>30</v>
      </c>
      <c r="AK5" s="646"/>
      <c r="AL5" s="649">
        <v>31</v>
      </c>
      <c r="AM5" s="641"/>
      <c r="AN5" s="641">
        <v>32</v>
      </c>
      <c r="AO5" s="637"/>
      <c r="AP5" s="314" t="s">
        <v>1</v>
      </c>
      <c r="AQ5" s="177" t="s">
        <v>0</v>
      </c>
      <c r="AR5" s="404" t="s">
        <v>82</v>
      </c>
      <c r="AS5" s="406" t="s">
        <v>83</v>
      </c>
      <c r="AT5" s="94" t="s">
        <v>0</v>
      </c>
      <c r="AV5" s="139" t="s">
        <v>5</v>
      </c>
      <c r="AW5" s="139" t="s">
        <v>6</v>
      </c>
    </row>
    <row r="6" spans="1:49" ht="12" customHeight="1">
      <c r="A6" s="159"/>
      <c r="B6" s="4" t="str">
        <f>②国語!B6</f>
        <v>1-01</v>
      </c>
      <c r="C6" s="25">
        <v>0</v>
      </c>
      <c r="D6" s="344"/>
      <c r="E6" s="350"/>
      <c r="F6" s="350"/>
      <c r="G6" s="350"/>
      <c r="H6" s="356"/>
      <c r="I6" s="362"/>
      <c r="J6" s="407"/>
      <c r="K6" s="407"/>
      <c r="L6" s="446"/>
      <c r="M6" s="446"/>
      <c r="N6" s="469"/>
      <c r="O6" s="344"/>
      <c r="P6" s="350"/>
      <c r="Q6" s="350"/>
      <c r="R6" s="350"/>
      <c r="S6" s="356"/>
      <c r="T6" s="362"/>
      <c r="U6" s="350"/>
      <c r="V6" s="407"/>
      <c r="W6" s="350"/>
      <c r="X6" s="539"/>
      <c r="Y6" s="570"/>
      <c r="Z6" s="350"/>
      <c r="AA6" s="407"/>
      <c r="AB6" s="350"/>
      <c r="AC6" s="356"/>
      <c r="AD6" s="350"/>
      <c r="AE6" s="474"/>
      <c r="AF6" s="479"/>
      <c r="AG6" s="413"/>
      <c r="AH6" s="479"/>
      <c r="AI6" s="413"/>
      <c r="AJ6" s="407"/>
      <c r="AK6" s="544"/>
      <c r="AL6" s="407"/>
      <c r="AM6" s="544"/>
      <c r="AN6" s="407"/>
      <c r="AO6" s="544"/>
      <c r="AP6" s="103"/>
      <c r="AQ6" s="167">
        <f>COUNTIF(D6:L6,1)*3+N6+COUNTIF(O6:AE6,1)*3+AG6+AI6+AK6+AM6+AO6</f>
        <v>0</v>
      </c>
      <c r="AR6" s="556">
        <f>COUNTIF(D6:I6,1)*3+COUNTIF(O6:U6,1)*3+COUNTIF(W6,1)*3+COUNTIF(Z6,1)*3+COUNTIF(AB6:AE6,1)*3+AG6+AI6</f>
        <v>0</v>
      </c>
      <c r="AS6" s="557">
        <f>COUNTIF(J6:L6,1)*3+N6+COUNTIF(V6,1)*3+COUNTIF(X6:Y6,1)*3+COUNTIF(AA6,1)*3+AK6+AM6+AO6</f>
        <v>0</v>
      </c>
      <c r="AT6" s="163">
        <f>SUM(AR6:AS6)</f>
        <v>0</v>
      </c>
      <c r="AV6" s="140" t="s">
        <v>13</v>
      </c>
      <c r="AW6" s="141">
        <f>COUNTIF(AP6:AP365,100)+COUNTIF(AP6:AP365,99)+COUNTIF(AP6:AP365,98)+COUNTIF(AP6:AP365,97)+COUNTIF(AP6:AP365,96)+COUNTIF(AP6:AP365,95)</f>
        <v>0</v>
      </c>
    </row>
    <row r="7" spans="1:49" ht="12" customHeight="1">
      <c r="A7" s="153"/>
      <c r="B7" s="36" t="str">
        <f>②国語!B7</f>
        <v>1-02</v>
      </c>
      <c r="C7" s="44">
        <v>1</v>
      </c>
      <c r="D7" s="345"/>
      <c r="E7" s="351"/>
      <c r="F7" s="351"/>
      <c r="G7" s="351"/>
      <c r="H7" s="357"/>
      <c r="I7" s="363"/>
      <c r="J7" s="408"/>
      <c r="K7" s="408"/>
      <c r="L7" s="447"/>
      <c r="M7" s="447"/>
      <c r="N7" s="470"/>
      <c r="O7" s="345"/>
      <c r="P7" s="351"/>
      <c r="Q7" s="351"/>
      <c r="R7" s="351"/>
      <c r="S7" s="357"/>
      <c r="T7" s="363"/>
      <c r="U7" s="351"/>
      <c r="V7" s="408"/>
      <c r="W7" s="351"/>
      <c r="X7" s="540"/>
      <c r="Y7" s="571"/>
      <c r="Z7" s="351"/>
      <c r="AA7" s="408"/>
      <c r="AB7" s="351"/>
      <c r="AC7" s="357"/>
      <c r="AD7" s="351"/>
      <c r="AE7" s="475"/>
      <c r="AF7" s="480"/>
      <c r="AG7" s="414"/>
      <c r="AH7" s="480"/>
      <c r="AI7" s="414"/>
      <c r="AJ7" s="408"/>
      <c r="AK7" s="545"/>
      <c r="AL7" s="408"/>
      <c r="AM7" s="545"/>
      <c r="AN7" s="408"/>
      <c r="AO7" s="545"/>
      <c r="AP7" s="45"/>
      <c r="AQ7" s="182">
        <f t="shared" ref="AQ7:AQ70" si="0">COUNTIF(D7:L7,1)*3+N7+COUNTIF(O7:AE7,1)*3+AG7+AI7+AK7+AM7+AO7</f>
        <v>0</v>
      </c>
      <c r="AR7" s="559">
        <f t="shared" ref="AR7:AR70" si="1">COUNTIF(D7:I7,1)*3+COUNTIF(O7:U7,1)*3+COUNTIF(W7,1)*3+COUNTIF(Z7,1)*3+COUNTIF(AB7:AE7,1)*3+AG7+AI7</f>
        <v>0</v>
      </c>
      <c r="AS7" s="560">
        <f t="shared" ref="AS7:AS70" si="2">COUNTIF(J7:L7,1)*3+N7+COUNTIF(V7,1)*3+COUNTIF(X7:Y7,1)*3+COUNTIF(AA7,1)*3+AK7+AM7+AO7</f>
        <v>0</v>
      </c>
      <c r="AT7" s="169">
        <f t="shared" ref="AT7:AT70" si="3">SUM(AR7:AS7)</f>
        <v>0</v>
      </c>
      <c r="AV7" s="142" t="s">
        <v>14</v>
      </c>
      <c r="AW7" s="143">
        <f>COUNTIF(AP6:AP365,94)+COUNTIF(AP6:AP365,93)+COUNTIF(AP6:AP365,92)+COUNTIF(AP6:AP365,91)+COUNTIF(AP6:AP365,90)</f>
        <v>0</v>
      </c>
    </row>
    <row r="8" spans="1:49" ht="12" customHeight="1">
      <c r="A8" s="153"/>
      <c r="B8" s="36" t="str">
        <f>②国語!B8</f>
        <v>1-03</v>
      </c>
      <c r="C8" s="44">
        <v>0</v>
      </c>
      <c r="D8" s="345"/>
      <c r="E8" s="351"/>
      <c r="F8" s="351"/>
      <c r="G8" s="351"/>
      <c r="H8" s="357"/>
      <c r="I8" s="363"/>
      <c r="J8" s="408"/>
      <c r="K8" s="408"/>
      <c r="L8" s="447"/>
      <c r="M8" s="447"/>
      <c r="N8" s="470"/>
      <c r="O8" s="345"/>
      <c r="P8" s="351"/>
      <c r="Q8" s="351"/>
      <c r="R8" s="351"/>
      <c r="S8" s="357"/>
      <c r="T8" s="363"/>
      <c r="U8" s="351"/>
      <c r="V8" s="408"/>
      <c r="W8" s="351"/>
      <c r="X8" s="540"/>
      <c r="Y8" s="571"/>
      <c r="Z8" s="351"/>
      <c r="AA8" s="408"/>
      <c r="AB8" s="351"/>
      <c r="AC8" s="357"/>
      <c r="AD8" s="351"/>
      <c r="AE8" s="475"/>
      <c r="AF8" s="480"/>
      <c r="AG8" s="414"/>
      <c r="AH8" s="480"/>
      <c r="AI8" s="414"/>
      <c r="AJ8" s="408"/>
      <c r="AK8" s="545"/>
      <c r="AL8" s="408"/>
      <c r="AM8" s="545"/>
      <c r="AN8" s="408"/>
      <c r="AO8" s="545"/>
      <c r="AP8" s="45"/>
      <c r="AQ8" s="182">
        <f t="shared" si="0"/>
        <v>0</v>
      </c>
      <c r="AR8" s="559">
        <f t="shared" si="1"/>
        <v>0</v>
      </c>
      <c r="AS8" s="560">
        <f t="shared" si="2"/>
        <v>0</v>
      </c>
      <c r="AT8" s="169">
        <f t="shared" si="3"/>
        <v>0</v>
      </c>
      <c r="AV8" s="142" t="s">
        <v>15</v>
      </c>
      <c r="AW8" s="143">
        <f>COUNTIF(AP6:AP365,89)+COUNTIF(AP6:AP365,88)+COUNTIF(AP6:AP365,87)+COUNTIF(AP6:AP365,86)+COUNTIF(AP6:AP365,85)</f>
        <v>0</v>
      </c>
    </row>
    <row r="9" spans="1:49" ht="12" customHeight="1">
      <c r="A9" s="153"/>
      <c r="B9" s="36" t="str">
        <f>②国語!B9</f>
        <v>1-04</v>
      </c>
      <c r="C9" s="44">
        <v>1</v>
      </c>
      <c r="D9" s="345"/>
      <c r="E9" s="351"/>
      <c r="F9" s="351"/>
      <c r="G9" s="351"/>
      <c r="H9" s="357"/>
      <c r="I9" s="363"/>
      <c r="J9" s="408"/>
      <c r="K9" s="408"/>
      <c r="L9" s="447"/>
      <c r="M9" s="447"/>
      <c r="N9" s="470"/>
      <c r="O9" s="345"/>
      <c r="P9" s="351"/>
      <c r="Q9" s="351"/>
      <c r="R9" s="351"/>
      <c r="S9" s="357"/>
      <c r="T9" s="363"/>
      <c r="U9" s="351"/>
      <c r="V9" s="408"/>
      <c r="W9" s="351"/>
      <c r="X9" s="540"/>
      <c r="Y9" s="571"/>
      <c r="Z9" s="351"/>
      <c r="AA9" s="408"/>
      <c r="AB9" s="351"/>
      <c r="AC9" s="357"/>
      <c r="AD9" s="351"/>
      <c r="AE9" s="475"/>
      <c r="AF9" s="480"/>
      <c r="AG9" s="414"/>
      <c r="AH9" s="480"/>
      <c r="AI9" s="414"/>
      <c r="AJ9" s="408"/>
      <c r="AK9" s="545"/>
      <c r="AL9" s="408"/>
      <c r="AM9" s="545"/>
      <c r="AN9" s="408"/>
      <c r="AO9" s="545"/>
      <c r="AP9" s="45"/>
      <c r="AQ9" s="182">
        <f t="shared" si="0"/>
        <v>0</v>
      </c>
      <c r="AR9" s="559">
        <f t="shared" si="1"/>
        <v>0</v>
      </c>
      <c r="AS9" s="560">
        <f t="shared" si="2"/>
        <v>0</v>
      </c>
      <c r="AT9" s="169">
        <f t="shared" si="3"/>
        <v>0</v>
      </c>
      <c r="AV9" s="142" t="s">
        <v>16</v>
      </c>
      <c r="AW9" s="143">
        <f>COUNTIF(AP6:AP365,84)+COUNTIF(AP6:AP365,83)+COUNTIF(AP6:AP365,82)+COUNTIF(AP6:AP365,81)+COUNTIF(AP6:AP365,80)</f>
        <v>0</v>
      </c>
    </row>
    <row r="10" spans="1:49" ht="12" customHeight="1" thickBot="1">
      <c r="A10" s="154"/>
      <c r="B10" s="37" t="str">
        <f>②国語!B10</f>
        <v>1-05</v>
      </c>
      <c r="C10" s="50">
        <v>0</v>
      </c>
      <c r="D10" s="346"/>
      <c r="E10" s="352"/>
      <c r="F10" s="352"/>
      <c r="G10" s="352"/>
      <c r="H10" s="358"/>
      <c r="I10" s="364"/>
      <c r="J10" s="409"/>
      <c r="K10" s="409"/>
      <c r="L10" s="448"/>
      <c r="M10" s="448"/>
      <c r="N10" s="471"/>
      <c r="O10" s="346"/>
      <c r="P10" s="352"/>
      <c r="Q10" s="352"/>
      <c r="R10" s="352"/>
      <c r="S10" s="358"/>
      <c r="T10" s="364"/>
      <c r="U10" s="352"/>
      <c r="V10" s="409"/>
      <c r="W10" s="352"/>
      <c r="X10" s="541"/>
      <c r="Y10" s="572"/>
      <c r="Z10" s="352"/>
      <c r="AA10" s="409"/>
      <c r="AB10" s="352"/>
      <c r="AC10" s="358"/>
      <c r="AD10" s="352"/>
      <c r="AE10" s="476"/>
      <c r="AF10" s="481"/>
      <c r="AG10" s="415"/>
      <c r="AH10" s="481"/>
      <c r="AI10" s="415"/>
      <c r="AJ10" s="409"/>
      <c r="AK10" s="546"/>
      <c r="AL10" s="409"/>
      <c r="AM10" s="546"/>
      <c r="AN10" s="409"/>
      <c r="AO10" s="546"/>
      <c r="AP10" s="51"/>
      <c r="AQ10" s="165">
        <f t="shared" si="0"/>
        <v>0</v>
      </c>
      <c r="AR10" s="562">
        <f t="shared" si="1"/>
        <v>0</v>
      </c>
      <c r="AS10" s="563">
        <f t="shared" si="2"/>
        <v>0</v>
      </c>
      <c r="AT10" s="155">
        <f t="shared" si="3"/>
        <v>0</v>
      </c>
      <c r="AV10" s="142" t="s">
        <v>17</v>
      </c>
      <c r="AW10" s="143">
        <f>COUNTIF(AP6:AP365,79)+COUNTIF(AP6:AP365,78)+COUNTIF(AP6:AP365,77)+COUNTIF(AP6:AP365,76)+COUNTIF(AP6:AP365,75)</f>
        <v>0</v>
      </c>
    </row>
    <row r="11" spans="1:49" ht="12" customHeight="1">
      <c r="A11" s="156"/>
      <c r="B11" s="5" t="str">
        <f>②国語!B11</f>
        <v>1-06</v>
      </c>
      <c r="C11" s="26">
        <v>1</v>
      </c>
      <c r="D11" s="347"/>
      <c r="E11" s="353"/>
      <c r="F11" s="353"/>
      <c r="G11" s="353"/>
      <c r="H11" s="359"/>
      <c r="I11" s="365"/>
      <c r="J11" s="410"/>
      <c r="K11" s="410"/>
      <c r="L11" s="449"/>
      <c r="M11" s="449"/>
      <c r="N11" s="472"/>
      <c r="O11" s="347"/>
      <c r="P11" s="353"/>
      <c r="Q11" s="353"/>
      <c r="R11" s="353"/>
      <c r="S11" s="359"/>
      <c r="T11" s="365"/>
      <c r="U11" s="353"/>
      <c r="V11" s="410"/>
      <c r="W11" s="353"/>
      <c r="X11" s="542"/>
      <c r="Y11" s="573"/>
      <c r="Z11" s="353"/>
      <c r="AA11" s="410"/>
      <c r="AB11" s="353"/>
      <c r="AC11" s="359"/>
      <c r="AD11" s="353"/>
      <c r="AE11" s="477"/>
      <c r="AF11" s="482"/>
      <c r="AG11" s="416"/>
      <c r="AH11" s="482"/>
      <c r="AI11" s="416"/>
      <c r="AJ11" s="410"/>
      <c r="AK11" s="547"/>
      <c r="AL11" s="410"/>
      <c r="AM11" s="547"/>
      <c r="AN11" s="410"/>
      <c r="AO11" s="547"/>
      <c r="AP11" s="105"/>
      <c r="AQ11" s="419">
        <f t="shared" si="0"/>
        <v>0</v>
      </c>
      <c r="AR11" s="564">
        <f t="shared" si="1"/>
        <v>0</v>
      </c>
      <c r="AS11" s="565">
        <f t="shared" si="2"/>
        <v>0</v>
      </c>
      <c r="AT11" s="422">
        <f t="shared" si="3"/>
        <v>0</v>
      </c>
      <c r="AV11" s="142" t="s">
        <v>18</v>
      </c>
      <c r="AW11" s="143">
        <f>COUNTIF(AP6:AP365,74)+COUNTIF(AP6:AP365,73)+COUNTIF(AP6:AP365,72)+COUNTIF(AP6:AP365,71)+COUNTIF(AP6:AP365,70)</f>
        <v>0</v>
      </c>
    </row>
    <row r="12" spans="1:49" ht="12" customHeight="1">
      <c r="A12" s="153"/>
      <c r="B12" s="36" t="str">
        <f>②国語!B12</f>
        <v>1-07</v>
      </c>
      <c r="C12" s="44">
        <v>0</v>
      </c>
      <c r="D12" s="345"/>
      <c r="E12" s="351"/>
      <c r="F12" s="351"/>
      <c r="G12" s="351"/>
      <c r="H12" s="357"/>
      <c r="I12" s="363"/>
      <c r="J12" s="408"/>
      <c r="K12" s="408"/>
      <c r="L12" s="447"/>
      <c r="M12" s="447"/>
      <c r="N12" s="470"/>
      <c r="O12" s="345"/>
      <c r="P12" s="351"/>
      <c r="Q12" s="351"/>
      <c r="R12" s="351"/>
      <c r="S12" s="357"/>
      <c r="T12" s="363"/>
      <c r="U12" s="351"/>
      <c r="V12" s="408"/>
      <c r="W12" s="351"/>
      <c r="X12" s="540"/>
      <c r="Y12" s="571"/>
      <c r="Z12" s="351"/>
      <c r="AA12" s="408"/>
      <c r="AB12" s="351"/>
      <c r="AC12" s="357"/>
      <c r="AD12" s="351"/>
      <c r="AE12" s="475"/>
      <c r="AF12" s="480"/>
      <c r="AG12" s="414"/>
      <c r="AH12" s="480"/>
      <c r="AI12" s="414"/>
      <c r="AJ12" s="408"/>
      <c r="AK12" s="545"/>
      <c r="AL12" s="408"/>
      <c r="AM12" s="545"/>
      <c r="AN12" s="408"/>
      <c r="AO12" s="545"/>
      <c r="AP12" s="45"/>
      <c r="AQ12" s="182">
        <f t="shared" si="0"/>
        <v>0</v>
      </c>
      <c r="AR12" s="559">
        <f t="shared" si="1"/>
        <v>0</v>
      </c>
      <c r="AS12" s="560">
        <f t="shared" si="2"/>
        <v>0</v>
      </c>
      <c r="AT12" s="169">
        <f t="shared" si="3"/>
        <v>0</v>
      </c>
      <c r="AV12" s="142" t="s">
        <v>19</v>
      </c>
      <c r="AW12" s="143">
        <f>COUNTIF(AP6:AP365,69)+COUNTIF(AP6:AP365,68)+COUNTIF(AP6:AP365,67)+COUNTIF(AP6:AP365,66)+COUNTIF(AP6:AP365,65)</f>
        <v>0</v>
      </c>
    </row>
    <row r="13" spans="1:49" ht="12" customHeight="1">
      <c r="A13" s="153"/>
      <c r="B13" s="36" t="str">
        <f>②国語!B13</f>
        <v>1-08</v>
      </c>
      <c r="C13" s="44">
        <v>1</v>
      </c>
      <c r="D13" s="345"/>
      <c r="E13" s="351"/>
      <c r="F13" s="351"/>
      <c r="G13" s="351"/>
      <c r="H13" s="357"/>
      <c r="I13" s="363"/>
      <c r="J13" s="408"/>
      <c r="K13" s="408"/>
      <c r="L13" s="447"/>
      <c r="M13" s="447"/>
      <c r="N13" s="470"/>
      <c r="O13" s="345"/>
      <c r="P13" s="351"/>
      <c r="Q13" s="351"/>
      <c r="R13" s="351"/>
      <c r="S13" s="357"/>
      <c r="T13" s="363"/>
      <c r="U13" s="351"/>
      <c r="V13" s="408"/>
      <c r="W13" s="351"/>
      <c r="X13" s="540"/>
      <c r="Y13" s="571"/>
      <c r="Z13" s="351"/>
      <c r="AA13" s="408"/>
      <c r="AB13" s="351"/>
      <c r="AC13" s="357"/>
      <c r="AD13" s="351"/>
      <c r="AE13" s="475"/>
      <c r="AF13" s="480"/>
      <c r="AG13" s="414"/>
      <c r="AH13" s="480"/>
      <c r="AI13" s="414"/>
      <c r="AJ13" s="408"/>
      <c r="AK13" s="545"/>
      <c r="AL13" s="408"/>
      <c r="AM13" s="545"/>
      <c r="AN13" s="408"/>
      <c r="AO13" s="545"/>
      <c r="AP13" s="45"/>
      <c r="AQ13" s="182">
        <f t="shared" si="0"/>
        <v>0</v>
      </c>
      <c r="AR13" s="559">
        <f t="shared" si="1"/>
        <v>0</v>
      </c>
      <c r="AS13" s="560">
        <f t="shared" si="2"/>
        <v>0</v>
      </c>
      <c r="AT13" s="169">
        <f t="shared" si="3"/>
        <v>0</v>
      </c>
      <c r="AV13" s="142" t="s">
        <v>20</v>
      </c>
      <c r="AW13" s="143">
        <f>COUNTIF(AP6:AP365,64)+COUNTIF(AP6:AP365,63)+COUNTIF(AP6:AP365,62)+COUNTIF(AP6:AP365,61)+COUNTIF(AP6:AP365,60)</f>
        <v>0</v>
      </c>
    </row>
    <row r="14" spans="1:49" ht="12" customHeight="1">
      <c r="A14" s="153"/>
      <c r="B14" s="36" t="str">
        <f>②国語!B14</f>
        <v>1-09</v>
      </c>
      <c r="C14" s="44">
        <v>0</v>
      </c>
      <c r="D14" s="345"/>
      <c r="E14" s="351"/>
      <c r="F14" s="351"/>
      <c r="G14" s="351"/>
      <c r="H14" s="357"/>
      <c r="I14" s="363"/>
      <c r="J14" s="408"/>
      <c r="K14" s="408"/>
      <c r="L14" s="447"/>
      <c r="M14" s="447"/>
      <c r="N14" s="470"/>
      <c r="O14" s="345"/>
      <c r="P14" s="351"/>
      <c r="Q14" s="351"/>
      <c r="R14" s="351"/>
      <c r="S14" s="357"/>
      <c r="T14" s="363"/>
      <c r="U14" s="351"/>
      <c r="V14" s="408"/>
      <c r="W14" s="351"/>
      <c r="X14" s="540"/>
      <c r="Y14" s="571"/>
      <c r="Z14" s="351"/>
      <c r="AA14" s="408"/>
      <c r="AB14" s="351"/>
      <c r="AC14" s="357"/>
      <c r="AD14" s="351"/>
      <c r="AE14" s="475"/>
      <c r="AF14" s="480"/>
      <c r="AG14" s="414"/>
      <c r="AH14" s="480"/>
      <c r="AI14" s="414"/>
      <c r="AJ14" s="408"/>
      <c r="AK14" s="545"/>
      <c r="AL14" s="408"/>
      <c r="AM14" s="545"/>
      <c r="AN14" s="408"/>
      <c r="AO14" s="545"/>
      <c r="AP14" s="45"/>
      <c r="AQ14" s="182">
        <f t="shared" si="0"/>
        <v>0</v>
      </c>
      <c r="AR14" s="559">
        <f t="shared" si="1"/>
        <v>0</v>
      </c>
      <c r="AS14" s="560">
        <f t="shared" si="2"/>
        <v>0</v>
      </c>
      <c r="AT14" s="169">
        <f t="shared" si="3"/>
        <v>0</v>
      </c>
      <c r="AV14" s="142" t="s">
        <v>21</v>
      </c>
      <c r="AW14" s="143">
        <f>COUNTIF(AP6:AP365,59)+COUNTIF(AP6:AP365,58)+COUNTIF(AP6:AP365,57)+COUNTIF(AP6:AP365,56)+COUNTIF(AP6:AP365,55)</f>
        <v>0</v>
      </c>
    </row>
    <row r="15" spans="1:49" ht="12" customHeight="1" thickBot="1">
      <c r="A15" s="157"/>
      <c r="B15" s="6" t="str">
        <f>②国語!B15</f>
        <v>1-10</v>
      </c>
      <c r="C15" s="27">
        <v>1</v>
      </c>
      <c r="D15" s="348"/>
      <c r="E15" s="354"/>
      <c r="F15" s="354"/>
      <c r="G15" s="354"/>
      <c r="H15" s="360"/>
      <c r="I15" s="366"/>
      <c r="J15" s="411"/>
      <c r="K15" s="411"/>
      <c r="L15" s="450"/>
      <c r="M15" s="450"/>
      <c r="N15" s="473"/>
      <c r="O15" s="348"/>
      <c r="P15" s="354"/>
      <c r="Q15" s="354"/>
      <c r="R15" s="354"/>
      <c r="S15" s="360"/>
      <c r="T15" s="366"/>
      <c r="U15" s="354"/>
      <c r="V15" s="411"/>
      <c r="W15" s="354"/>
      <c r="X15" s="574"/>
      <c r="Y15" s="575"/>
      <c r="Z15" s="354"/>
      <c r="AA15" s="411"/>
      <c r="AB15" s="354"/>
      <c r="AC15" s="360"/>
      <c r="AD15" s="355"/>
      <c r="AE15" s="478"/>
      <c r="AF15" s="483"/>
      <c r="AG15" s="417"/>
      <c r="AH15" s="483"/>
      <c r="AI15" s="417"/>
      <c r="AJ15" s="411"/>
      <c r="AK15" s="548"/>
      <c r="AL15" s="411"/>
      <c r="AM15" s="548"/>
      <c r="AN15" s="411"/>
      <c r="AO15" s="548"/>
      <c r="AP15" s="104"/>
      <c r="AQ15" s="166">
        <f t="shared" si="0"/>
        <v>0</v>
      </c>
      <c r="AR15" s="319">
        <f t="shared" si="1"/>
        <v>0</v>
      </c>
      <c r="AS15" s="566">
        <f t="shared" si="2"/>
        <v>0</v>
      </c>
      <c r="AT15" s="158">
        <f t="shared" si="3"/>
        <v>0</v>
      </c>
      <c r="AV15" s="142" t="s">
        <v>22</v>
      </c>
      <c r="AW15" s="143">
        <f>COUNTIF(AP6:AP365,54)+COUNTIF(AP6:AP365,53)+COUNTIF(AP6:AP365,52)+COUNTIF(AP6:AP365,51)+COUNTIF(AP6:AP365,50)</f>
        <v>0</v>
      </c>
    </row>
    <row r="16" spans="1:49" ht="12" customHeight="1">
      <c r="A16" s="159"/>
      <c r="B16" s="4" t="str">
        <f>②国語!B16</f>
        <v>1-11</v>
      </c>
      <c r="C16" s="25">
        <v>0</v>
      </c>
      <c r="D16" s="344"/>
      <c r="E16" s="350"/>
      <c r="F16" s="350"/>
      <c r="G16" s="350"/>
      <c r="H16" s="356"/>
      <c r="I16" s="362"/>
      <c r="J16" s="407"/>
      <c r="K16" s="407"/>
      <c r="L16" s="446"/>
      <c r="M16" s="446"/>
      <c r="N16" s="469"/>
      <c r="O16" s="344"/>
      <c r="P16" s="350"/>
      <c r="Q16" s="350"/>
      <c r="R16" s="350"/>
      <c r="S16" s="356"/>
      <c r="T16" s="362"/>
      <c r="U16" s="350"/>
      <c r="V16" s="407"/>
      <c r="W16" s="350"/>
      <c r="X16" s="539"/>
      <c r="Y16" s="570"/>
      <c r="Z16" s="350"/>
      <c r="AA16" s="407"/>
      <c r="AB16" s="350"/>
      <c r="AC16" s="356"/>
      <c r="AD16" s="350"/>
      <c r="AE16" s="474"/>
      <c r="AF16" s="479"/>
      <c r="AG16" s="413"/>
      <c r="AH16" s="479"/>
      <c r="AI16" s="413"/>
      <c r="AJ16" s="407"/>
      <c r="AK16" s="544"/>
      <c r="AL16" s="407"/>
      <c r="AM16" s="544"/>
      <c r="AN16" s="407"/>
      <c r="AO16" s="544"/>
      <c r="AP16" s="103"/>
      <c r="AQ16" s="167">
        <f t="shared" si="0"/>
        <v>0</v>
      </c>
      <c r="AR16" s="317">
        <f t="shared" si="1"/>
        <v>0</v>
      </c>
      <c r="AS16" s="558">
        <f t="shared" si="2"/>
        <v>0</v>
      </c>
      <c r="AT16" s="163">
        <f t="shared" si="3"/>
        <v>0</v>
      </c>
      <c r="AV16" s="142" t="s">
        <v>23</v>
      </c>
      <c r="AW16" s="143">
        <f>COUNTIF(AP6:AP365,49)+COUNTIF(AP6:AP365,48)+COUNTIF(AP6:AP365,47)+COUNTIF(AP6:AP365,46)+COUNTIF(AP6:AP365,45)</f>
        <v>0</v>
      </c>
    </row>
    <row r="17" spans="1:49" ht="12" customHeight="1">
      <c r="A17" s="153"/>
      <c r="B17" s="36" t="str">
        <f>②国語!B17</f>
        <v>1-12</v>
      </c>
      <c r="C17" s="44">
        <v>1</v>
      </c>
      <c r="D17" s="345"/>
      <c r="E17" s="351"/>
      <c r="F17" s="351"/>
      <c r="G17" s="351"/>
      <c r="H17" s="357"/>
      <c r="I17" s="363"/>
      <c r="J17" s="408"/>
      <c r="K17" s="408"/>
      <c r="L17" s="447"/>
      <c r="M17" s="447"/>
      <c r="N17" s="470"/>
      <c r="O17" s="345"/>
      <c r="P17" s="351"/>
      <c r="Q17" s="351"/>
      <c r="R17" s="351"/>
      <c r="S17" s="357"/>
      <c r="T17" s="363"/>
      <c r="U17" s="351"/>
      <c r="V17" s="408"/>
      <c r="W17" s="351"/>
      <c r="X17" s="540"/>
      <c r="Y17" s="571"/>
      <c r="Z17" s="351"/>
      <c r="AA17" s="408"/>
      <c r="AB17" s="351"/>
      <c r="AC17" s="357"/>
      <c r="AD17" s="351"/>
      <c r="AE17" s="475"/>
      <c r="AF17" s="480"/>
      <c r="AG17" s="414"/>
      <c r="AH17" s="480"/>
      <c r="AI17" s="414"/>
      <c r="AJ17" s="408"/>
      <c r="AK17" s="545"/>
      <c r="AL17" s="408"/>
      <c r="AM17" s="545"/>
      <c r="AN17" s="408"/>
      <c r="AO17" s="545"/>
      <c r="AP17" s="45"/>
      <c r="AQ17" s="182">
        <f t="shared" si="0"/>
        <v>0</v>
      </c>
      <c r="AR17" s="559">
        <f t="shared" si="1"/>
        <v>0</v>
      </c>
      <c r="AS17" s="560">
        <f t="shared" si="2"/>
        <v>0</v>
      </c>
      <c r="AT17" s="169">
        <f t="shared" si="3"/>
        <v>0</v>
      </c>
      <c r="AV17" s="142" t="s">
        <v>24</v>
      </c>
      <c r="AW17" s="143">
        <f>COUNTIF(AP6:AP365,44)+COUNTIF(AP6:AP365,43)+COUNTIF(AP6:AP365,42)+COUNTIF(AP6:AP365,41)+COUNTIF(AP6:AP365,40)</f>
        <v>0</v>
      </c>
    </row>
    <row r="18" spans="1:49" ht="12" customHeight="1">
      <c r="A18" s="153"/>
      <c r="B18" s="36" t="str">
        <f>②国語!B18</f>
        <v>1-13</v>
      </c>
      <c r="C18" s="44">
        <v>0</v>
      </c>
      <c r="D18" s="345"/>
      <c r="E18" s="351"/>
      <c r="F18" s="351"/>
      <c r="G18" s="351"/>
      <c r="H18" s="357"/>
      <c r="I18" s="363"/>
      <c r="J18" s="408"/>
      <c r="K18" s="408"/>
      <c r="L18" s="447"/>
      <c r="M18" s="447"/>
      <c r="N18" s="470"/>
      <c r="O18" s="345"/>
      <c r="P18" s="351"/>
      <c r="Q18" s="351"/>
      <c r="R18" s="351"/>
      <c r="S18" s="357"/>
      <c r="T18" s="363"/>
      <c r="U18" s="351"/>
      <c r="V18" s="408"/>
      <c r="W18" s="351"/>
      <c r="X18" s="540"/>
      <c r="Y18" s="571"/>
      <c r="Z18" s="351"/>
      <c r="AA18" s="408"/>
      <c r="AB18" s="351"/>
      <c r="AC18" s="357"/>
      <c r="AD18" s="351"/>
      <c r="AE18" s="475"/>
      <c r="AF18" s="480"/>
      <c r="AG18" s="414"/>
      <c r="AH18" s="480"/>
      <c r="AI18" s="414"/>
      <c r="AJ18" s="408"/>
      <c r="AK18" s="545"/>
      <c r="AL18" s="408"/>
      <c r="AM18" s="545"/>
      <c r="AN18" s="408"/>
      <c r="AO18" s="545"/>
      <c r="AP18" s="45"/>
      <c r="AQ18" s="182">
        <f t="shared" si="0"/>
        <v>0</v>
      </c>
      <c r="AR18" s="559">
        <f t="shared" si="1"/>
        <v>0</v>
      </c>
      <c r="AS18" s="560">
        <f t="shared" si="2"/>
        <v>0</v>
      </c>
      <c r="AT18" s="169">
        <f t="shared" si="3"/>
        <v>0</v>
      </c>
      <c r="AV18" s="142" t="s">
        <v>25</v>
      </c>
      <c r="AW18" s="143">
        <f>COUNTIF(AP6:AP365,39)+COUNTIF(AP6:AP365,38)+COUNTIF(AP6:AP365,37)+COUNTIF(AP6:AP365,36)+COUNTIF(AP6:AP365,35)</f>
        <v>0</v>
      </c>
    </row>
    <row r="19" spans="1:49" ht="12" customHeight="1">
      <c r="A19" s="153"/>
      <c r="B19" s="36" t="str">
        <f>②国語!B19</f>
        <v>1-14</v>
      </c>
      <c r="C19" s="44">
        <v>1</v>
      </c>
      <c r="D19" s="345"/>
      <c r="E19" s="351"/>
      <c r="F19" s="351"/>
      <c r="G19" s="351"/>
      <c r="H19" s="357"/>
      <c r="I19" s="363"/>
      <c r="J19" s="408"/>
      <c r="K19" s="408"/>
      <c r="L19" s="447"/>
      <c r="M19" s="447"/>
      <c r="N19" s="470"/>
      <c r="O19" s="345"/>
      <c r="P19" s="351"/>
      <c r="Q19" s="351"/>
      <c r="R19" s="351"/>
      <c r="S19" s="357"/>
      <c r="T19" s="363"/>
      <c r="U19" s="351"/>
      <c r="V19" s="408"/>
      <c r="W19" s="351"/>
      <c r="X19" s="540"/>
      <c r="Y19" s="571"/>
      <c r="Z19" s="351"/>
      <c r="AA19" s="408"/>
      <c r="AB19" s="351"/>
      <c r="AC19" s="357"/>
      <c r="AD19" s="351"/>
      <c r="AE19" s="475"/>
      <c r="AF19" s="480"/>
      <c r="AG19" s="414"/>
      <c r="AH19" s="480"/>
      <c r="AI19" s="414"/>
      <c r="AJ19" s="408"/>
      <c r="AK19" s="545"/>
      <c r="AL19" s="408"/>
      <c r="AM19" s="545"/>
      <c r="AN19" s="408"/>
      <c r="AO19" s="545"/>
      <c r="AP19" s="45"/>
      <c r="AQ19" s="182">
        <f t="shared" si="0"/>
        <v>0</v>
      </c>
      <c r="AR19" s="559">
        <f t="shared" si="1"/>
        <v>0</v>
      </c>
      <c r="AS19" s="560">
        <f t="shared" si="2"/>
        <v>0</v>
      </c>
      <c r="AT19" s="169">
        <f t="shared" si="3"/>
        <v>0</v>
      </c>
      <c r="AV19" s="142" t="s">
        <v>26</v>
      </c>
      <c r="AW19" s="143">
        <f>COUNTIF(AP6:AP365,34)+COUNTIF(AP6:AP365,33)+COUNTIF(AP6:AP365,32)+COUNTIF(AP6:AP365,31)+COUNTIF(AP6:AP365,30)</f>
        <v>0</v>
      </c>
    </row>
    <row r="20" spans="1:49" ht="12" customHeight="1" thickBot="1">
      <c r="A20" s="154"/>
      <c r="B20" s="37" t="str">
        <f>②国語!B20</f>
        <v>1-15</v>
      </c>
      <c r="C20" s="50">
        <v>0</v>
      </c>
      <c r="D20" s="346"/>
      <c r="E20" s="352"/>
      <c r="F20" s="352"/>
      <c r="G20" s="352"/>
      <c r="H20" s="358"/>
      <c r="I20" s="364"/>
      <c r="J20" s="409"/>
      <c r="K20" s="409"/>
      <c r="L20" s="448"/>
      <c r="M20" s="448"/>
      <c r="N20" s="471"/>
      <c r="O20" s="346"/>
      <c r="P20" s="352"/>
      <c r="Q20" s="352"/>
      <c r="R20" s="352"/>
      <c r="S20" s="358"/>
      <c r="T20" s="364"/>
      <c r="U20" s="352"/>
      <c r="V20" s="409"/>
      <c r="W20" s="352"/>
      <c r="X20" s="541"/>
      <c r="Y20" s="572"/>
      <c r="Z20" s="352"/>
      <c r="AA20" s="409"/>
      <c r="AB20" s="352"/>
      <c r="AC20" s="358"/>
      <c r="AD20" s="352"/>
      <c r="AE20" s="476"/>
      <c r="AF20" s="481"/>
      <c r="AG20" s="415"/>
      <c r="AH20" s="481"/>
      <c r="AI20" s="415"/>
      <c r="AJ20" s="409"/>
      <c r="AK20" s="546"/>
      <c r="AL20" s="409"/>
      <c r="AM20" s="546"/>
      <c r="AN20" s="409"/>
      <c r="AO20" s="546"/>
      <c r="AP20" s="51"/>
      <c r="AQ20" s="165">
        <f t="shared" si="0"/>
        <v>0</v>
      </c>
      <c r="AR20" s="562">
        <f t="shared" si="1"/>
        <v>0</v>
      </c>
      <c r="AS20" s="563">
        <f t="shared" si="2"/>
        <v>0</v>
      </c>
      <c r="AT20" s="155">
        <f t="shared" si="3"/>
        <v>0</v>
      </c>
      <c r="AV20" s="142" t="s">
        <v>27</v>
      </c>
      <c r="AW20" s="143">
        <f>COUNTIF(AP6:AP365,29)+COUNTIF(AP6:AP365,28)+COUNTIF(AP6:AP365,27)+COUNTIF(AP6:AP365,26)+COUNTIF(AP6:AP365,25)</f>
        <v>0</v>
      </c>
    </row>
    <row r="21" spans="1:49" ht="12" customHeight="1">
      <c r="A21" s="156"/>
      <c r="B21" s="5" t="str">
        <f>②国語!B21</f>
        <v>1-16</v>
      </c>
      <c r="C21" s="26">
        <v>1</v>
      </c>
      <c r="D21" s="347"/>
      <c r="E21" s="353"/>
      <c r="F21" s="353"/>
      <c r="G21" s="353"/>
      <c r="H21" s="359"/>
      <c r="I21" s="365"/>
      <c r="J21" s="410"/>
      <c r="K21" s="410"/>
      <c r="L21" s="449"/>
      <c r="M21" s="449"/>
      <c r="N21" s="472"/>
      <c r="O21" s="347"/>
      <c r="P21" s="353"/>
      <c r="Q21" s="353"/>
      <c r="R21" s="353"/>
      <c r="S21" s="359"/>
      <c r="T21" s="365"/>
      <c r="U21" s="353"/>
      <c r="V21" s="410"/>
      <c r="W21" s="353"/>
      <c r="X21" s="542"/>
      <c r="Y21" s="573"/>
      <c r="Z21" s="353"/>
      <c r="AA21" s="410"/>
      <c r="AB21" s="353"/>
      <c r="AC21" s="359"/>
      <c r="AD21" s="353"/>
      <c r="AE21" s="477"/>
      <c r="AF21" s="482"/>
      <c r="AG21" s="416"/>
      <c r="AH21" s="482"/>
      <c r="AI21" s="416"/>
      <c r="AJ21" s="410"/>
      <c r="AK21" s="547"/>
      <c r="AL21" s="410"/>
      <c r="AM21" s="547"/>
      <c r="AN21" s="410"/>
      <c r="AO21" s="547"/>
      <c r="AP21" s="105"/>
      <c r="AQ21" s="419">
        <f t="shared" si="0"/>
        <v>0</v>
      </c>
      <c r="AR21" s="564">
        <f t="shared" si="1"/>
        <v>0</v>
      </c>
      <c r="AS21" s="565">
        <f t="shared" si="2"/>
        <v>0</v>
      </c>
      <c r="AT21" s="422">
        <f t="shared" si="3"/>
        <v>0</v>
      </c>
      <c r="AV21" s="142" t="s">
        <v>28</v>
      </c>
      <c r="AW21" s="143">
        <f>COUNTIF(AP6:AP365,24)+COUNTIF(AP6:AP365,23)+COUNTIF(AP6:AP365,22)+COUNTIF(AP6:AP365,21)+COUNTIF(AP6:AP365,20)</f>
        <v>0</v>
      </c>
    </row>
    <row r="22" spans="1:49" ht="12" customHeight="1">
      <c r="A22" s="153"/>
      <c r="B22" s="36" t="str">
        <f>②国語!B22</f>
        <v>1-17</v>
      </c>
      <c r="C22" s="44">
        <v>0</v>
      </c>
      <c r="D22" s="345"/>
      <c r="E22" s="351"/>
      <c r="F22" s="351"/>
      <c r="G22" s="351"/>
      <c r="H22" s="357"/>
      <c r="I22" s="363"/>
      <c r="J22" s="408"/>
      <c r="K22" s="408"/>
      <c r="L22" s="447"/>
      <c r="M22" s="447"/>
      <c r="N22" s="470"/>
      <c r="O22" s="345"/>
      <c r="P22" s="351"/>
      <c r="Q22" s="351"/>
      <c r="R22" s="351"/>
      <c r="S22" s="357"/>
      <c r="T22" s="363"/>
      <c r="U22" s="351"/>
      <c r="V22" s="408"/>
      <c r="W22" s="351"/>
      <c r="X22" s="540"/>
      <c r="Y22" s="571"/>
      <c r="Z22" s="351"/>
      <c r="AA22" s="408"/>
      <c r="AB22" s="351"/>
      <c r="AC22" s="357"/>
      <c r="AD22" s="351"/>
      <c r="AE22" s="475"/>
      <c r="AF22" s="480"/>
      <c r="AG22" s="414"/>
      <c r="AH22" s="480"/>
      <c r="AI22" s="414"/>
      <c r="AJ22" s="408"/>
      <c r="AK22" s="545"/>
      <c r="AL22" s="408"/>
      <c r="AM22" s="545"/>
      <c r="AN22" s="408"/>
      <c r="AO22" s="545"/>
      <c r="AP22" s="45"/>
      <c r="AQ22" s="182">
        <f t="shared" si="0"/>
        <v>0</v>
      </c>
      <c r="AR22" s="559">
        <f t="shared" si="1"/>
        <v>0</v>
      </c>
      <c r="AS22" s="560">
        <f t="shared" si="2"/>
        <v>0</v>
      </c>
      <c r="AT22" s="169">
        <f t="shared" si="3"/>
        <v>0</v>
      </c>
      <c r="AV22" s="142" t="s">
        <v>29</v>
      </c>
      <c r="AW22" s="143">
        <f>COUNTIF(AP6:AP365,19)+COUNTIF(AP6:AP365,18)+COUNTIF(AP6:AP365,17)+COUNTIF(AP6:AP365,16)+COUNTIF(AP6:AP365,15)</f>
        <v>0</v>
      </c>
    </row>
    <row r="23" spans="1:49" ht="12" customHeight="1">
      <c r="A23" s="153"/>
      <c r="B23" s="36" t="str">
        <f>②国語!B23</f>
        <v>1-18</v>
      </c>
      <c r="C23" s="44">
        <v>1</v>
      </c>
      <c r="D23" s="345"/>
      <c r="E23" s="351"/>
      <c r="F23" s="351"/>
      <c r="G23" s="351"/>
      <c r="H23" s="357"/>
      <c r="I23" s="363"/>
      <c r="J23" s="408"/>
      <c r="K23" s="408"/>
      <c r="L23" s="447"/>
      <c r="M23" s="447"/>
      <c r="N23" s="470"/>
      <c r="O23" s="345"/>
      <c r="P23" s="351"/>
      <c r="Q23" s="351"/>
      <c r="R23" s="351"/>
      <c r="S23" s="357"/>
      <c r="T23" s="363"/>
      <c r="U23" s="351"/>
      <c r="V23" s="408"/>
      <c r="W23" s="351"/>
      <c r="X23" s="540"/>
      <c r="Y23" s="571"/>
      <c r="Z23" s="351"/>
      <c r="AA23" s="408"/>
      <c r="AB23" s="351"/>
      <c r="AC23" s="357"/>
      <c r="AD23" s="351"/>
      <c r="AE23" s="475"/>
      <c r="AF23" s="480"/>
      <c r="AG23" s="414"/>
      <c r="AH23" s="480"/>
      <c r="AI23" s="414"/>
      <c r="AJ23" s="408"/>
      <c r="AK23" s="545"/>
      <c r="AL23" s="408"/>
      <c r="AM23" s="545"/>
      <c r="AN23" s="408"/>
      <c r="AO23" s="545"/>
      <c r="AP23" s="45"/>
      <c r="AQ23" s="182">
        <f t="shared" si="0"/>
        <v>0</v>
      </c>
      <c r="AR23" s="559">
        <f t="shared" si="1"/>
        <v>0</v>
      </c>
      <c r="AS23" s="560">
        <f t="shared" si="2"/>
        <v>0</v>
      </c>
      <c r="AT23" s="169">
        <f t="shared" si="3"/>
        <v>0</v>
      </c>
      <c r="AV23" s="142" t="s">
        <v>30</v>
      </c>
      <c r="AW23" s="143">
        <f>COUNTIF(AP6:AP365,14)+COUNTIF(AP6:AP365,13)+COUNTIF(AP6:AP365,12)+COUNTIF(AP6:AP365,11)+COUNTIF(AP6:AP365,10)</f>
        <v>0</v>
      </c>
    </row>
    <row r="24" spans="1:49" ht="12" customHeight="1">
      <c r="A24" s="153"/>
      <c r="B24" s="36" t="str">
        <f>②国語!B24</f>
        <v>1-19</v>
      </c>
      <c r="C24" s="44">
        <v>0</v>
      </c>
      <c r="D24" s="345"/>
      <c r="E24" s="351"/>
      <c r="F24" s="351"/>
      <c r="G24" s="351"/>
      <c r="H24" s="357"/>
      <c r="I24" s="363"/>
      <c r="J24" s="408"/>
      <c r="K24" s="408"/>
      <c r="L24" s="447"/>
      <c r="M24" s="447"/>
      <c r="N24" s="470"/>
      <c r="O24" s="345"/>
      <c r="P24" s="351"/>
      <c r="Q24" s="351"/>
      <c r="R24" s="351"/>
      <c r="S24" s="357"/>
      <c r="T24" s="363"/>
      <c r="U24" s="351"/>
      <c r="V24" s="408"/>
      <c r="W24" s="351"/>
      <c r="X24" s="540"/>
      <c r="Y24" s="571"/>
      <c r="Z24" s="351"/>
      <c r="AA24" s="408"/>
      <c r="AB24" s="351"/>
      <c r="AC24" s="357"/>
      <c r="AD24" s="351"/>
      <c r="AE24" s="475"/>
      <c r="AF24" s="480"/>
      <c r="AG24" s="414"/>
      <c r="AH24" s="480"/>
      <c r="AI24" s="414"/>
      <c r="AJ24" s="408"/>
      <c r="AK24" s="545"/>
      <c r="AL24" s="408"/>
      <c r="AM24" s="545"/>
      <c r="AN24" s="408"/>
      <c r="AO24" s="545"/>
      <c r="AP24" s="45"/>
      <c r="AQ24" s="182">
        <f t="shared" si="0"/>
        <v>0</v>
      </c>
      <c r="AR24" s="559">
        <f t="shared" si="1"/>
        <v>0</v>
      </c>
      <c r="AS24" s="560">
        <f t="shared" si="2"/>
        <v>0</v>
      </c>
      <c r="AT24" s="169">
        <f t="shared" si="3"/>
        <v>0</v>
      </c>
      <c r="AV24" s="142" t="s">
        <v>31</v>
      </c>
      <c r="AW24" s="143">
        <f>COUNTIF(AP6:AP365,9)+COUNTIF(AP6:AP365,8)+COUNTIF(AP6:AP365,7)+COUNTIF(AP6:AP365,6)+COUNTIF(AP6:AP365,5)</f>
        <v>0</v>
      </c>
    </row>
    <row r="25" spans="1:49" ht="12" customHeight="1" thickBot="1">
      <c r="A25" s="157"/>
      <c r="B25" s="6" t="str">
        <f>②国語!B25</f>
        <v>1-20</v>
      </c>
      <c r="C25" s="27">
        <v>1</v>
      </c>
      <c r="D25" s="348"/>
      <c r="E25" s="354"/>
      <c r="F25" s="354"/>
      <c r="G25" s="354"/>
      <c r="H25" s="360"/>
      <c r="I25" s="366"/>
      <c r="J25" s="411"/>
      <c r="K25" s="411"/>
      <c r="L25" s="450"/>
      <c r="M25" s="450"/>
      <c r="N25" s="473"/>
      <c r="O25" s="348"/>
      <c r="P25" s="354"/>
      <c r="Q25" s="354"/>
      <c r="R25" s="354"/>
      <c r="S25" s="360"/>
      <c r="T25" s="366"/>
      <c r="U25" s="354"/>
      <c r="V25" s="411"/>
      <c r="W25" s="354"/>
      <c r="X25" s="574"/>
      <c r="Y25" s="575"/>
      <c r="Z25" s="354"/>
      <c r="AA25" s="411"/>
      <c r="AB25" s="354"/>
      <c r="AC25" s="360"/>
      <c r="AD25" s="355"/>
      <c r="AE25" s="478"/>
      <c r="AF25" s="483"/>
      <c r="AG25" s="417"/>
      <c r="AH25" s="483"/>
      <c r="AI25" s="417"/>
      <c r="AJ25" s="411"/>
      <c r="AK25" s="548"/>
      <c r="AL25" s="411"/>
      <c r="AM25" s="548"/>
      <c r="AN25" s="411"/>
      <c r="AO25" s="548"/>
      <c r="AP25" s="104"/>
      <c r="AQ25" s="166">
        <f t="shared" si="0"/>
        <v>0</v>
      </c>
      <c r="AR25" s="319">
        <f t="shared" si="1"/>
        <v>0</v>
      </c>
      <c r="AS25" s="566">
        <f t="shared" si="2"/>
        <v>0</v>
      </c>
      <c r="AT25" s="158">
        <f t="shared" si="3"/>
        <v>0</v>
      </c>
      <c r="AV25" s="144" t="s">
        <v>32</v>
      </c>
      <c r="AW25" s="145">
        <f>COUNTIF(AP6:AP365,4)+COUNTIF(AP6:AP365,3)+COUNTIF(AP6:AP365,2)+COUNTIF(AP6:AP365,1)+COUNTIF(AP6:AP365,0)</f>
        <v>0</v>
      </c>
    </row>
    <row r="26" spans="1:49" ht="12" customHeight="1" thickBot="1">
      <c r="A26" s="159"/>
      <c r="B26" s="4" t="str">
        <f>②国語!B26</f>
        <v>1-21</v>
      </c>
      <c r="C26" s="25">
        <v>0</v>
      </c>
      <c r="D26" s="344"/>
      <c r="E26" s="350"/>
      <c r="F26" s="350"/>
      <c r="G26" s="350"/>
      <c r="H26" s="356"/>
      <c r="I26" s="362"/>
      <c r="J26" s="407"/>
      <c r="K26" s="407"/>
      <c r="L26" s="446"/>
      <c r="M26" s="446"/>
      <c r="N26" s="469"/>
      <c r="O26" s="344"/>
      <c r="P26" s="350"/>
      <c r="Q26" s="350"/>
      <c r="R26" s="350"/>
      <c r="S26" s="356"/>
      <c r="T26" s="362"/>
      <c r="U26" s="350"/>
      <c r="V26" s="407"/>
      <c r="W26" s="350"/>
      <c r="X26" s="539"/>
      <c r="Y26" s="570"/>
      <c r="Z26" s="350"/>
      <c r="AA26" s="407"/>
      <c r="AB26" s="350"/>
      <c r="AC26" s="356"/>
      <c r="AD26" s="350"/>
      <c r="AE26" s="474"/>
      <c r="AF26" s="479"/>
      <c r="AG26" s="413"/>
      <c r="AH26" s="479"/>
      <c r="AI26" s="413"/>
      <c r="AJ26" s="407"/>
      <c r="AK26" s="544"/>
      <c r="AL26" s="407"/>
      <c r="AM26" s="544"/>
      <c r="AN26" s="407"/>
      <c r="AO26" s="544"/>
      <c r="AP26" s="103"/>
      <c r="AQ26" s="167">
        <f t="shared" si="0"/>
        <v>0</v>
      </c>
      <c r="AR26" s="317">
        <f t="shared" si="1"/>
        <v>0</v>
      </c>
      <c r="AS26" s="558">
        <f t="shared" si="2"/>
        <v>0</v>
      </c>
      <c r="AT26" s="163">
        <f t="shared" si="3"/>
        <v>0</v>
      </c>
      <c r="AV26" s="146" t="s">
        <v>73</v>
      </c>
      <c r="AW26" s="147">
        <f>SUM(AW6:AW25)</f>
        <v>0</v>
      </c>
    </row>
    <row r="27" spans="1:49" ht="12" customHeight="1" thickBot="1">
      <c r="A27" s="153"/>
      <c r="B27" s="36" t="str">
        <f>②国語!B27</f>
        <v>1-22</v>
      </c>
      <c r="C27" s="44">
        <v>1</v>
      </c>
      <c r="D27" s="345"/>
      <c r="E27" s="351"/>
      <c r="F27" s="351"/>
      <c r="G27" s="351"/>
      <c r="H27" s="357"/>
      <c r="I27" s="363"/>
      <c r="J27" s="408"/>
      <c r="K27" s="408"/>
      <c r="L27" s="447"/>
      <c r="M27" s="447"/>
      <c r="N27" s="470"/>
      <c r="O27" s="345"/>
      <c r="P27" s="351"/>
      <c r="Q27" s="351"/>
      <c r="R27" s="351"/>
      <c r="S27" s="357"/>
      <c r="T27" s="363"/>
      <c r="U27" s="351"/>
      <c r="V27" s="408"/>
      <c r="W27" s="351"/>
      <c r="X27" s="540"/>
      <c r="Y27" s="571"/>
      <c r="Z27" s="351"/>
      <c r="AA27" s="408"/>
      <c r="AB27" s="351"/>
      <c r="AC27" s="357"/>
      <c r="AD27" s="351"/>
      <c r="AE27" s="475"/>
      <c r="AF27" s="480"/>
      <c r="AG27" s="414"/>
      <c r="AH27" s="480"/>
      <c r="AI27" s="414"/>
      <c r="AJ27" s="408"/>
      <c r="AK27" s="545"/>
      <c r="AL27" s="408"/>
      <c r="AM27" s="545"/>
      <c r="AN27" s="408"/>
      <c r="AO27" s="545"/>
      <c r="AP27" s="45"/>
      <c r="AQ27" s="182">
        <f t="shared" si="0"/>
        <v>0</v>
      </c>
      <c r="AR27" s="559">
        <f t="shared" si="1"/>
        <v>0</v>
      </c>
      <c r="AS27" s="560">
        <f t="shared" si="2"/>
        <v>0</v>
      </c>
      <c r="AT27" s="169">
        <f t="shared" si="3"/>
        <v>0</v>
      </c>
      <c r="AV27" s="147" t="s">
        <v>7</v>
      </c>
      <c r="AW27" s="147">
        <f>SUM(AP6:AP365)</f>
        <v>0</v>
      </c>
    </row>
    <row r="28" spans="1:49" ht="12" customHeight="1" thickBot="1">
      <c r="A28" s="153"/>
      <c r="B28" s="36" t="str">
        <f>②国語!B28</f>
        <v>1-23</v>
      </c>
      <c r="C28" s="44">
        <v>0</v>
      </c>
      <c r="D28" s="345"/>
      <c r="E28" s="351"/>
      <c r="F28" s="351"/>
      <c r="G28" s="351"/>
      <c r="H28" s="357"/>
      <c r="I28" s="363"/>
      <c r="J28" s="408"/>
      <c r="K28" s="408"/>
      <c r="L28" s="447"/>
      <c r="M28" s="447"/>
      <c r="N28" s="470"/>
      <c r="O28" s="345"/>
      <c r="P28" s="351"/>
      <c r="Q28" s="351"/>
      <c r="R28" s="351"/>
      <c r="S28" s="357"/>
      <c r="T28" s="363"/>
      <c r="U28" s="351"/>
      <c r="V28" s="408"/>
      <c r="W28" s="351"/>
      <c r="X28" s="540"/>
      <c r="Y28" s="571"/>
      <c r="Z28" s="351"/>
      <c r="AA28" s="408"/>
      <c r="AB28" s="351"/>
      <c r="AC28" s="357"/>
      <c r="AD28" s="351"/>
      <c r="AE28" s="475"/>
      <c r="AF28" s="480"/>
      <c r="AG28" s="414"/>
      <c r="AH28" s="480"/>
      <c r="AI28" s="414"/>
      <c r="AJ28" s="408"/>
      <c r="AK28" s="545"/>
      <c r="AL28" s="408"/>
      <c r="AM28" s="545"/>
      <c r="AN28" s="408"/>
      <c r="AO28" s="545"/>
      <c r="AP28" s="45"/>
      <c r="AQ28" s="182">
        <f t="shared" si="0"/>
        <v>0</v>
      </c>
      <c r="AR28" s="559">
        <f t="shared" si="1"/>
        <v>0</v>
      </c>
      <c r="AS28" s="560">
        <f t="shared" si="2"/>
        <v>0</v>
      </c>
      <c r="AT28" s="169">
        <f t="shared" si="3"/>
        <v>0</v>
      </c>
      <c r="AV28" s="147" t="s">
        <v>65</v>
      </c>
      <c r="AW28" s="148" t="e">
        <f>AW27/AW26</f>
        <v>#DIV/0!</v>
      </c>
    </row>
    <row r="29" spans="1:49" ht="12" customHeight="1">
      <c r="A29" s="153"/>
      <c r="B29" s="36" t="str">
        <f>②国語!B29</f>
        <v>1-24</v>
      </c>
      <c r="C29" s="44">
        <v>1</v>
      </c>
      <c r="D29" s="345"/>
      <c r="E29" s="351"/>
      <c r="F29" s="351"/>
      <c r="G29" s="351"/>
      <c r="H29" s="357"/>
      <c r="I29" s="363"/>
      <c r="J29" s="408"/>
      <c r="K29" s="408"/>
      <c r="L29" s="447"/>
      <c r="M29" s="447"/>
      <c r="N29" s="470"/>
      <c r="O29" s="345"/>
      <c r="P29" s="351"/>
      <c r="Q29" s="351"/>
      <c r="R29" s="351"/>
      <c r="S29" s="357"/>
      <c r="T29" s="363"/>
      <c r="U29" s="351"/>
      <c r="V29" s="408"/>
      <c r="W29" s="351"/>
      <c r="X29" s="540"/>
      <c r="Y29" s="571"/>
      <c r="Z29" s="351"/>
      <c r="AA29" s="408"/>
      <c r="AB29" s="351"/>
      <c r="AC29" s="357"/>
      <c r="AD29" s="351"/>
      <c r="AE29" s="475"/>
      <c r="AF29" s="480"/>
      <c r="AG29" s="414"/>
      <c r="AH29" s="480"/>
      <c r="AI29" s="414"/>
      <c r="AJ29" s="408"/>
      <c r="AK29" s="545"/>
      <c r="AL29" s="408"/>
      <c r="AM29" s="545"/>
      <c r="AN29" s="408"/>
      <c r="AO29" s="545"/>
      <c r="AP29" s="45"/>
      <c r="AQ29" s="182">
        <f t="shared" si="0"/>
        <v>0</v>
      </c>
      <c r="AR29" s="559">
        <f t="shared" si="1"/>
        <v>0</v>
      </c>
      <c r="AS29" s="560">
        <f t="shared" si="2"/>
        <v>0</v>
      </c>
      <c r="AT29" s="169">
        <f t="shared" si="3"/>
        <v>0</v>
      </c>
      <c r="AV29" s="3"/>
      <c r="AW29" s="3"/>
    </row>
    <row r="30" spans="1:49" ht="12" customHeight="1" thickBot="1">
      <c r="A30" s="154"/>
      <c r="B30" s="37" t="str">
        <f>②国語!B30</f>
        <v>1-25</v>
      </c>
      <c r="C30" s="50">
        <v>0</v>
      </c>
      <c r="D30" s="346"/>
      <c r="E30" s="352"/>
      <c r="F30" s="352"/>
      <c r="G30" s="352"/>
      <c r="H30" s="358"/>
      <c r="I30" s="364"/>
      <c r="J30" s="409"/>
      <c r="K30" s="409"/>
      <c r="L30" s="448"/>
      <c r="M30" s="448"/>
      <c r="N30" s="471"/>
      <c r="O30" s="346"/>
      <c r="P30" s="352"/>
      <c r="Q30" s="352"/>
      <c r="R30" s="352"/>
      <c r="S30" s="358"/>
      <c r="T30" s="364"/>
      <c r="U30" s="352"/>
      <c r="V30" s="409"/>
      <c r="W30" s="352"/>
      <c r="X30" s="541"/>
      <c r="Y30" s="572"/>
      <c r="Z30" s="352"/>
      <c r="AA30" s="409"/>
      <c r="AB30" s="352"/>
      <c r="AC30" s="358"/>
      <c r="AD30" s="352"/>
      <c r="AE30" s="476"/>
      <c r="AF30" s="481"/>
      <c r="AG30" s="415"/>
      <c r="AH30" s="481"/>
      <c r="AI30" s="415"/>
      <c r="AJ30" s="409"/>
      <c r="AK30" s="546"/>
      <c r="AL30" s="409"/>
      <c r="AM30" s="546"/>
      <c r="AN30" s="409"/>
      <c r="AO30" s="546"/>
      <c r="AP30" s="51"/>
      <c r="AQ30" s="165">
        <f t="shared" si="0"/>
        <v>0</v>
      </c>
      <c r="AR30" s="562">
        <f t="shared" si="1"/>
        <v>0</v>
      </c>
      <c r="AS30" s="563">
        <f t="shared" si="2"/>
        <v>0</v>
      </c>
      <c r="AT30" s="155">
        <f t="shared" si="3"/>
        <v>0</v>
      </c>
    </row>
    <row r="31" spans="1:49" ht="12" customHeight="1" thickBot="1">
      <c r="A31" s="156"/>
      <c r="B31" s="5" t="str">
        <f>②国語!B31</f>
        <v>1-26</v>
      </c>
      <c r="C31" s="26">
        <v>1</v>
      </c>
      <c r="D31" s="347"/>
      <c r="E31" s="353"/>
      <c r="F31" s="353"/>
      <c r="G31" s="353"/>
      <c r="H31" s="359"/>
      <c r="I31" s="365"/>
      <c r="J31" s="410"/>
      <c r="K31" s="410"/>
      <c r="L31" s="449"/>
      <c r="M31" s="449"/>
      <c r="N31" s="472"/>
      <c r="O31" s="347"/>
      <c r="P31" s="353"/>
      <c r="Q31" s="353"/>
      <c r="R31" s="353"/>
      <c r="S31" s="359"/>
      <c r="T31" s="365"/>
      <c r="U31" s="353"/>
      <c r="V31" s="410"/>
      <c r="W31" s="353"/>
      <c r="X31" s="542"/>
      <c r="Y31" s="573"/>
      <c r="Z31" s="353"/>
      <c r="AA31" s="410"/>
      <c r="AB31" s="353"/>
      <c r="AC31" s="359"/>
      <c r="AD31" s="353"/>
      <c r="AE31" s="477"/>
      <c r="AF31" s="482"/>
      <c r="AG31" s="416"/>
      <c r="AH31" s="482"/>
      <c r="AI31" s="416"/>
      <c r="AJ31" s="410"/>
      <c r="AK31" s="547"/>
      <c r="AL31" s="410"/>
      <c r="AM31" s="547"/>
      <c r="AN31" s="410"/>
      <c r="AO31" s="547"/>
      <c r="AP31" s="105"/>
      <c r="AQ31" s="419">
        <f t="shared" si="0"/>
        <v>0</v>
      </c>
      <c r="AR31" s="564">
        <f t="shared" si="1"/>
        <v>0</v>
      </c>
      <c r="AS31" s="565">
        <f t="shared" si="2"/>
        <v>0</v>
      </c>
      <c r="AT31" s="422">
        <f t="shared" si="3"/>
        <v>0</v>
      </c>
      <c r="AV31" s="24" t="s">
        <v>444</v>
      </c>
    </row>
    <row r="32" spans="1:49" ht="12" customHeight="1" thickBot="1">
      <c r="A32" s="153"/>
      <c r="B32" s="36" t="str">
        <f>②国語!B32</f>
        <v>1-27</v>
      </c>
      <c r="C32" s="44">
        <v>0</v>
      </c>
      <c r="D32" s="345"/>
      <c r="E32" s="351"/>
      <c r="F32" s="351"/>
      <c r="G32" s="351"/>
      <c r="H32" s="357"/>
      <c r="I32" s="363"/>
      <c r="J32" s="408"/>
      <c r="K32" s="408"/>
      <c r="L32" s="447"/>
      <c r="M32" s="447"/>
      <c r="N32" s="470"/>
      <c r="O32" s="345"/>
      <c r="P32" s="351"/>
      <c r="Q32" s="351"/>
      <c r="R32" s="351"/>
      <c r="S32" s="357"/>
      <c r="T32" s="363"/>
      <c r="U32" s="351"/>
      <c r="V32" s="408"/>
      <c r="W32" s="351"/>
      <c r="X32" s="540"/>
      <c r="Y32" s="571"/>
      <c r="Z32" s="351"/>
      <c r="AA32" s="408"/>
      <c r="AB32" s="351"/>
      <c r="AC32" s="357"/>
      <c r="AD32" s="351"/>
      <c r="AE32" s="475"/>
      <c r="AF32" s="480"/>
      <c r="AG32" s="414"/>
      <c r="AH32" s="480"/>
      <c r="AI32" s="414"/>
      <c r="AJ32" s="408"/>
      <c r="AK32" s="545"/>
      <c r="AL32" s="408"/>
      <c r="AM32" s="545"/>
      <c r="AN32" s="408"/>
      <c r="AO32" s="545"/>
      <c r="AP32" s="45"/>
      <c r="AQ32" s="182">
        <f t="shared" si="0"/>
        <v>0</v>
      </c>
      <c r="AR32" s="559">
        <f t="shared" si="1"/>
        <v>0</v>
      </c>
      <c r="AS32" s="560">
        <f t="shared" si="2"/>
        <v>0</v>
      </c>
      <c r="AT32" s="169">
        <f t="shared" si="3"/>
        <v>0</v>
      </c>
      <c r="AV32" s="149" t="s">
        <v>74</v>
      </c>
      <c r="AW32" s="150">
        <f>COUNTA(AP6:AP365)</f>
        <v>0</v>
      </c>
    </row>
    <row r="33" spans="1:49" ht="12" customHeight="1">
      <c r="A33" s="153"/>
      <c r="B33" s="36" t="str">
        <f>②国語!B33</f>
        <v>1-28</v>
      </c>
      <c r="C33" s="44">
        <v>1</v>
      </c>
      <c r="D33" s="345"/>
      <c r="E33" s="351"/>
      <c r="F33" s="351"/>
      <c r="G33" s="351"/>
      <c r="H33" s="357"/>
      <c r="I33" s="363"/>
      <c r="J33" s="408"/>
      <c r="K33" s="408"/>
      <c r="L33" s="447"/>
      <c r="M33" s="447"/>
      <c r="N33" s="470"/>
      <c r="O33" s="345"/>
      <c r="P33" s="351"/>
      <c r="Q33" s="351"/>
      <c r="R33" s="351"/>
      <c r="S33" s="357"/>
      <c r="T33" s="363"/>
      <c r="U33" s="351"/>
      <c r="V33" s="408"/>
      <c r="W33" s="351"/>
      <c r="X33" s="540"/>
      <c r="Y33" s="571"/>
      <c r="Z33" s="351"/>
      <c r="AA33" s="408"/>
      <c r="AB33" s="351"/>
      <c r="AC33" s="357"/>
      <c r="AD33" s="351"/>
      <c r="AE33" s="475"/>
      <c r="AF33" s="480"/>
      <c r="AG33" s="414"/>
      <c r="AH33" s="480"/>
      <c r="AI33" s="414"/>
      <c r="AJ33" s="408"/>
      <c r="AK33" s="545"/>
      <c r="AL33" s="408"/>
      <c r="AM33" s="545"/>
      <c r="AN33" s="408"/>
      <c r="AO33" s="545"/>
      <c r="AP33" s="45"/>
      <c r="AQ33" s="182">
        <f t="shared" si="0"/>
        <v>0</v>
      </c>
      <c r="AR33" s="559">
        <f t="shared" si="1"/>
        <v>0</v>
      </c>
      <c r="AS33" s="560">
        <f t="shared" si="2"/>
        <v>0</v>
      </c>
      <c r="AT33" s="169">
        <f t="shared" si="3"/>
        <v>0</v>
      </c>
    </row>
    <row r="34" spans="1:49" ht="12" customHeight="1">
      <c r="A34" s="153"/>
      <c r="B34" s="36" t="str">
        <f>②国語!B34</f>
        <v>1-29</v>
      </c>
      <c r="C34" s="44">
        <v>0</v>
      </c>
      <c r="D34" s="345"/>
      <c r="E34" s="351"/>
      <c r="F34" s="351"/>
      <c r="G34" s="351"/>
      <c r="H34" s="357"/>
      <c r="I34" s="363"/>
      <c r="J34" s="408"/>
      <c r="K34" s="408"/>
      <c r="L34" s="447"/>
      <c r="M34" s="447"/>
      <c r="N34" s="470"/>
      <c r="O34" s="345"/>
      <c r="P34" s="351"/>
      <c r="Q34" s="351"/>
      <c r="R34" s="351"/>
      <c r="S34" s="357"/>
      <c r="T34" s="363"/>
      <c r="U34" s="351"/>
      <c r="V34" s="408"/>
      <c r="W34" s="351"/>
      <c r="X34" s="540"/>
      <c r="Y34" s="571"/>
      <c r="Z34" s="351"/>
      <c r="AA34" s="408"/>
      <c r="AB34" s="351"/>
      <c r="AC34" s="357"/>
      <c r="AD34" s="351"/>
      <c r="AE34" s="475"/>
      <c r="AF34" s="480"/>
      <c r="AG34" s="414"/>
      <c r="AH34" s="480"/>
      <c r="AI34" s="414"/>
      <c r="AJ34" s="408"/>
      <c r="AK34" s="545"/>
      <c r="AL34" s="408"/>
      <c r="AM34" s="545"/>
      <c r="AN34" s="408"/>
      <c r="AO34" s="545"/>
      <c r="AP34" s="45"/>
      <c r="AQ34" s="182">
        <f t="shared" si="0"/>
        <v>0</v>
      </c>
      <c r="AR34" s="559">
        <f t="shared" si="1"/>
        <v>0</v>
      </c>
      <c r="AS34" s="560">
        <f t="shared" si="2"/>
        <v>0</v>
      </c>
      <c r="AT34" s="169">
        <f t="shared" si="3"/>
        <v>0</v>
      </c>
    </row>
    <row r="35" spans="1:49" ht="12" customHeight="1" thickBot="1">
      <c r="A35" s="157"/>
      <c r="B35" s="6" t="str">
        <f>②国語!B35</f>
        <v>1-30</v>
      </c>
      <c r="C35" s="27">
        <v>1</v>
      </c>
      <c r="D35" s="348"/>
      <c r="E35" s="354"/>
      <c r="F35" s="354"/>
      <c r="G35" s="354"/>
      <c r="H35" s="360"/>
      <c r="I35" s="366"/>
      <c r="J35" s="411"/>
      <c r="K35" s="411"/>
      <c r="L35" s="450"/>
      <c r="M35" s="450"/>
      <c r="N35" s="473"/>
      <c r="O35" s="348"/>
      <c r="P35" s="354"/>
      <c r="Q35" s="354"/>
      <c r="R35" s="354"/>
      <c r="S35" s="360"/>
      <c r="T35" s="366"/>
      <c r="U35" s="354"/>
      <c r="V35" s="411"/>
      <c r="W35" s="354"/>
      <c r="X35" s="574"/>
      <c r="Y35" s="575"/>
      <c r="Z35" s="354"/>
      <c r="AA35" s="411"/>
      <c r="AB35" s="354"/>
      <c r="AC35" s="360"/>
      <c r="AD35" s="355"/>
      <c r="AE35" s="478"/>
      <c r="AF35" s="483"/>
      <c r="AG35" s="417"/>
      <c r="AH35" s="483"/>
      <c r="AI35" s="417"/>
      <c r="AJ35" s="411"/>
      <c r="AK35" s="548"/>
      <c r="AL35" s="411"/>
      <c r="AM35" s="548"/>
      <c r="AN35" s="411"/>
      <c r="AO35" s="548"/>
      <c r="AP35" s="104"/>
      <c r="AQ35" s="166">
        <f t="shared" si="0"/>
        <v>0</v>
      </c>
      <c r="AR35" s="319">
        <f t="shared" si="1"/>
        <v>0</v>
      </c>
      <c r="AS35" s="566">
        <f t="shared" si="2"/>
        <v>0</v>
      </c>
      <c r="AT35" s="158">
        <f t="shared" si="3"/>
        <v>0</v>
      </c>
    </row>
    <row r="36" spans="1:49" ht="12" customHeight="1">
      <c r="A36" s="159"/>
      <c r="B36" s="4" t="str">
        <f>②国語!B36</f>
        <v>1-31</v>
      </c>
      <c r="C36" s="25">
        <v>0</v>
      </c>
      <c r="D36" s="344"/>
      <c r="E36" s="350"/>
      <c r="F36" s="350"/>
      <c r="G36" s="350"/>
      <c r="H36" s="356"/>
      <c r="I36" s="362"/>
      <c r="J36" s="407"/>
      <c r="K36" s="407"/>
      <c r="L36" s="446"/>
      <c r="M36" s="446"/>
      <c r="N36" s="469"/>
      <c r="O36" s="344"/>
      <c r="P36" s="350"/>
      <c r="Q36" s="350"/>
      <c r="R36" s="350"/>
      <c r="S36" s="356"/>
      <c r="T36" s="362"/>
      <c r="U36" s="350"/>
      <c r="V36" s="407"/>
      <c r="W36" s="350"/>
      <c r="X36" s="539"/>
      <c r="Y36" s="570"/>
      <c r="Z36" s="350"/>
      <c r="AA36" s="407"/>
      <c r="AB36" s="350"/>
      <c r="AC36" s="356"/>
      <c r="AD36" s="350"/>
      <c r="AE36" s="474"/>
      <c r="AF36" s="479"/>
      <c r="AG36" s="413"/>
      <c r="AH36" s="479"/>
      <c r="AI36" s="413"/>
      <c r="AJ36" s="407"/>
      <c r="AK36" s="544"/>
      <c r="AL36" s="407"/>
      <c r="AM36" s="544"/>
      <c r="AN36" s="407"/>
      <c r="AO36" s="544"/>
      <c r="AP36" s="103"/>
      <c r="AQ36" s="167">
        <f t="shared" si="0"/>
        <v>0</v>
      </c>
      <c r="AR36" s="317">
        <f t="shared" si="1"/>
        <v>0</v>
      </c>
      <c r="AS36" s="558">
        <f t="shared" si="2"/>
        <v>0</v>
      </c>
      <c r="AT36" s="163">
        <f t="shared" si="3"/>
        <v>0</v>
      </c>
    </row>
    <row r="37" spans="1:49" ht="12" customHeight="1">
      <c r="A37" s="153"/>
      <c r="B37" s="36" t="str">
        <f>②国語!B37</f>
        <v>1-32</v>
      </c>
      <c r="C37" s="44">
        <v>1</v>
      </c>
      <c r="D37" s="345"/>
      <c r="E37" s="351"/>
      <c r="F37" s="351"/>
      <c r="G37" s="351"/>
      <c r="H37" s="357"/>
      <c r="I37" s="363"/>
      <c r="J37" s="408"/>
      <c r="K37" s="408"/>
      <c r="L37" s="447"/>
      <c r="M37" s="447"/>
      <c r="N37" s="470"/>
      <c r="O37" s="345"/>
      <c r="P37" s="351"/>
      <c r="Q37" s="351"/>
      <c r="R37" s="351"/>
      <c r="S37" s="357"/>
      <c r="T37" s="363"/>
      <c r="U37" s="351"/>
      <c r="V37" s="408"/>
      <c r="W37" s="351"/>
      <c r="X37" s="540"/>
      <c r="Y37" s="571"/>
      <c r="Z37" s="351"/>
      <c r="AA37" s="408"/>
      <c r="AB37" s="351"/>
      <c r="AC37" s="357"/>
      <c r="AD37" s="351"/>
      <c r="AE37" s="475"/>
      <c r="AF37" s="480"/>
      <c r="AG37" s="414"/>
      <c r="AH37" s="480"/>
      <c r="AI37" s="414"/>
      <c r="AJ37" s="408"/>
      <c r="AK37" s="545"/>
      <c r="AL37" s="408"/>
      <c r="AM37" s="545"/>
      <c r="AN37" s="408"/>
      <c r="AO37" s="545"/>
      <c r="AP37" s="45"/>
      <c r="AQ37" s="182">
        <f t="shared" si="0"/>
        <v>0</v>
      </c>
      <c r="AR37" s="559">
        <f t="shared" si="1"/>
        <v>0</v>
      </c>
      <c r="AS37" s="560">
        <f t="shared" si="2"/>
        <v>0</v>
      </c>
      <c r="AT37" s="169">
        <f t="shared" si="3"/>
        <v>0</v>
      </c>
      <c r="AV37" s="549" t="s">
        <v>469</v>
      </c>
      <c r="AW37" s="70"/>
    </row>
    <row r="38" spans="1:49" ht="12" customHeight="1">
      <c r="A38" s="153"/>
      <c r="B38" s="36" t="str">
        <f>②国語!B38</f>
        <v>1-33</v>
      </c>
      <c r="C38" s="44">
        <v>0</v>
      </c>
      <c r="D38" s="345"/>
      <c r="E38" s="351"/>
      <c r="F38" s="351"/>
      <c r="G38" s="351"/>
      <c r="H38" s="357"/>
      <c r="I38" s="363"/>
      <c r="J38" s="408"/>
      <c r="K38" s="408"/>
      <c r="L38" s="447"/>
      <c r="M38" s="447"/>
      <c r="N38" s="470"/>
      <c r="O38" s="345"/>
      <c r="P38" s="351"/>
      <c r="Q38" s="351"/>
      <c r="R38" s="351"/>
      <c r="S38" s="357"/>
      <c r="T38" s="363"/>
      <c r="U38" s="351"/>
      <c r="V38" s="408"/>
      <c r="W38" s="351"/>
      <c r="X38" s="540"/>
      <c r="Y38" s="571"/>
      <c r="Z38" s="351"/>
      <c r="AA38" s="408"/>
      <c r="AB38" s="351"/>
      <c r="AC38" s="357"/>
      <c r="AD38" s="351"/>
      <c r="AE38" s="475"/>
      <c r="AF38" s="480"/>
      <c r="AG38" s="414"/>
      <c r="AH38" s="480"/>
      <c r="AI38" s="414"/>
      <c r="AJ38" s="408"/>
      <c r="AK38" s="545"/>
      <c r="AL38" s="408"/>
      <c r="AM38" s="545"/>
      <c r="AN38" s="408"/>
      <c r="AO38" s="545"/>
      <c r="AP38" s="45"/>
      <c r="AQ38" s="182">
        <f t="shared" si="0"/>
        <v>0</v>
      </c>
      <c r="AR38" s="559">
        <f t="shared" si="1"/>
        <v>0</v>
      </c>
      <c r="AS38" s="560">
        <f t="shared" si="2"/>
        <v>0</v>
      </c>
      <c r="AT38" s="169">
        <f t="shared" si="3"/>
        <v>0</v>
      </c>
      <c r="AV38" s="549" t="s">
        <v>463</v>
      </c>
      <c r="AW38" s="70"/>
    </row>
    <row r="39" spans="1:49" ht="12" customHeight="1">
      <c r="A39" s="153"/>
      <c r="B39" s="36" t="str">
        <f>②国語!B39</f>
        <v>1-34</v>
      </c>
      <c r="C39" s="44">
        <v>1</v>
      </c>
      <c r="D39" s="345"/>
      <c r="E39" s="351"/>
      <c r="F39" s="351"/>
      <c r="G39" s="351"/>
      <c r="H39" s="357"/>
      <c r="I39" s="363"/>
      <c r="J39" s="408"/>
      <c r="K39" s="408"/>
      <c r="L39" s="447"/>
      <c r="M39" s="447"/>
      <c r="N39" s="470"/>
      <c r="O39" s="345"/>
      <c r="P39" s="351"/>
      <c r="Q39" s="351"/>
      <c r="R39" s="351"/>
      <c r="S39" s="357"/>
      <c r="T39" s="363"/>
      <c r="U39" s="351"/>
      <c r="V39" s="408"/>
      <c r="W39" s="351"/>
      <c r="X39" s="540"/>
      <c r="Y39" s="571"/>
      <c r="Z39" s="351"/>
      <c r="AA39" s="408"/>
      <c r="AB39" s="351"/>
      <c r="AC39" s="357"/>
      <c r="AD39" s="351"/>
      <c r="AE39" s="475"/>
      <c r="AF39" s="480"/>
      <c r="AG39" s="414"/>
      <c r="AH39" s="480"/>
      <c r="AI39" s="414"/>
      <c r="AJ39" s="408"/>
      <c r="AK39" s="545"/>
      <c r="AL39" s="408"/>
      <c r="AM39" s="545"/>
      <c r="AN39" s="408"/>
      <c r="AO39" s="545"/>
      <c r="AP39" s="45"/>
      <c r="AQ39" s="182">
        <f t="shared" si="0"/>
        <v>0</v>
      </c>
      <c r="AR39" s="559">
        <f t="shared" si="1"/>
        <v>0</v>
      </c>
      <c r="AS39" s="560">
        <f t="shared" si="2"/>
        <v>0</v>
      </c>
      <c r="AT39" s="169">
        <f t="shared" si="3"/>
        <v>0</v>
      </c>
      <c r="AV39" s="549" t="s">
        <v>464</v>
      </c>
      <c r="AW39" s="70"/>
    </row>
    <row r="40" spans="1:49" ht="12" customHeight="1" thickBot="1">
      <c r="A40" s="154"/>
      <c r="B40" s="37" t="str">
        <f>②国語!B40</f>
        <v>1-35</v>
      </c>
      <c r="C40" s="50">
        <v>0</v>
      </c>
      <c r="D40" s="346"/>
      <c r="E40" s="352"/>
      <c r="F40" s="352"/>
      <c r="G40" s="352"/>
      <c r="H40" s="358"/>
      <c r="I40" s="364"/>
      <c r="J40" s="409"/>
      <c r="K40" s="409"/>
      <c r="L40" s="448"/>
      <c r="M40" s="448"/>
      <c r="N40" s="471"/>
      <c r="O40" s="346"/>
      <c r="P40" s="352"/>
      <c r="Q40" s="352"/>
      <c r="R40" s="352"/>
      <c r="S40" s="358"/>
      <c r="T40" s="364"/>
      <c r="U40" s="352"/>
      <c r="V40" s="409"/>
      <c r="W40" s="352"/>
      <c r="X40" s="541"/>
      <c r="Y40" s="572"/>
      <c r="Z40" s="352"/>
      <c r="AA40" s="409"/>
      <c r="AB40" s="352"/>
      <c r="AC40" s="358"/>
      <c r="AD40" s="352"/>
      <c r="AE40" s="476"/>
      <c r="AF40" s="481"/>
      <c r="AG40" s="415"/>
      <c r="AH40" s="481"/>
      <c r="AI40" s="415"/>
      <c r="AJ40" s="409"/>
      <c r="AK40" s="546"/>
      <c r="AL40" s="409"/>
      <c r="AM40" s="546"/>
      <c r="AN40" s="409"/>
      <c r="AO40" s="546"/>
      <c r="AP40" s="51"/>
      <c r="AQ40" s="165">
        <f t="shared" si="0"/>
        <v>0</v>
      </c>
      <c r="AR40" s="562">
        <f t="shared" si="1"/>
        <v>0</v>
      </c>
      <c r="AS40" s="563">
        <f t="shared" si="2"/>
        <v>0</v>
      </c>
      <c r="AT40" s="155">
        <f t="shared" si="3"/>
        <v>0</v>
      </c>
      <c r="AV40" s="549" t="s">
        <v>465</v>
      </c>
      <c r="AW40" s="70"/>
    </row>
    <row r="41" spans="1:49" ht="12" customHeight="1">
      <c r="A41" s="156"/>
      <c r="B41" s="5" t="str">
        <f>②国語!B41</f>
        <v>1-36</v>
      </c>
      <c r="C41" s="26">
        <v>1</v>
      </c>
      <c r="D41" s="347"/>
      <c r="E41" s="353"/>
      <c r="F41" s="353"/>
      <c r="G41" s="353"/>
      <c r="H41" s="359"/>
      <c r="I41" s="365"/>
      <c r="J41" s="410"/>
      <c r="K41" s="410"/>
      <c r="L41" s="449"/>
      <c r="M41" s="449"/>
      <c r="N41" s="472"/>
      <c r="O41" s="347"/>
      <c r="P41" s="353"/>
      <c r="Q41" s="353"/>
      <c r="R41" s="353"/>
      <c r="S41" s="359"/>
      <c r="T41" s="365"/>
      <c r="U41" s="353"/>
      <c r="V41" s="410"/>
      <c r="W41" s="353"/>
      <c r="X41" s="542"/>
      <c r="Y41" s="573"/>
      <c r="Z41" s="353"/>
      <c r="AA41" s="410"/>
      <c r="AB41" s="353"/>
      <c r="AC41" s="359"/>
      <c r="AD41" s="353"/>
      <c r="AE41" s="477"/>
      <c r="AF41" s="482"/>
      <c r="AG41" s="416"/>
      <c r="AH41" s="482"/>
      <c r="AI41" s="416"/>
      <c r="AJ41" s="410"/>
      <c r="AK41" s="547"/>
      <c r="AL41" s="410"/>
      <c r="AM41" s="547"/>
      <c r="AN41" s="410"/>
      <c r="AO41" s="547"/>
      <c r="AP41" s="105"/>
      <c r="AQ41" s="419">
        <f t="shared" si="0"/>
        <v>0</v>
      </c>
      <c r="AR41" s="564">
        <f t="shared" si="1"/>
        <v>0</v>
      </c>
      <c r="AS41" s="565">
        <f t="shared" si="2"/>
        <v>0</v>
      </c>
      <c r="AT41" s="422">
        <f t="shared" si="3"/>
        <v>0</v>
      </c>
      <c r="AV41" s="70"/>
      <c r="AW41" s="70"/>
    </row>
    <row r="42" spans="1:49" ht="12" customHeight="1">
      <c r="A42" s="153"/>
      <c r="B42" s="36" t="str">
        <f>②国語!B42</f>
        <v>1-37</v>
      </c>
      <c r="C42" s="44">
        <v>0</v>
      </c>
      <c r="D42" s="345"/>
      <c r="E42" s="351"/>
      <c r="F42" s="351"/>
      <c r="G42" s="351"/>
      <c r="H42" s="357"/>
      <c r="I42" s="363"/>
      <c r="J42" s="408"/>
      <c r="K42" s="408"/>
      <c r="L42" s="447"/>
      <c r="M42" s="447"/>
      <c r="N42" s="470"/>
      <c r="O42" s="345"/>
      <c r="P42" s="351"/>
      <c r="Q42" s="351"/>
      <c r="R42" s="351"/>
      <c r="S42" s="357"/>
      <c r="T42" s="363"/>
      <c r="U42" s="351"/>
      <c r="V42" s="408"/>
      <c r="W42" s="351"/>
      <c r="X42" s="540"/>
      <c r="Y42" s="571"/>
      <c r="Z42" s="351"/>
      <c r="AA42" s="408"/>
      <c r="AB42" s="351"/>
      <c r="AC42" s="357"/>
      <c r="AD42" s="351"/>
      <c r="AE42" s="475"/>
      <c r="AF42" s="480"/>
      <c r="AG42" s="414"/>
      <c r="AH42" s="480"/>
      <c r="AI42" s="414"/>
      <c r="AJ42" s="408"/>
      <c r="AK42" s="545"/>
      <c r="AL42" s="408"/>
      <c r="AM42" s="545"/>
      <c r="AN42" s="408"/>
      <c r="AO42" s="545"/>
      <c r="AP42" s="45"/>
      <c r="AQ42" s="182">
        <f t="shared" si="0"/>
        <v>0</v>
      </c>
      <c r="AR42" s="559">
        <f t="shared" si="1"/>
        <v>0</v>
      </c>
      <c r="AS42" s="560">
        <f t="shared" si="2"/>
        <v>0</v>
      </c>
      <c r="AT42" s="169">
        <f t="shared" si="3"/>
        <v>0</v>
      </c>
      <c r="AV42" s="550" t="s">
        <v>466</v>
      </c>
      <c r="AW42" s="70"/>
    </row>
    <row r="43" spans="1:49" ht="12" customHeight="1">
      <c r="A43" s="153"/>
      <c r="B43" s="36" t="str">
        <f>②国語!B43</f>
        <v>1-38</v>
      </c>
      <c r="C43" s="44">
        <v>1</v>
      </c>
      <c r="D43" s="345"/>
      <c r="E43" s="351"/>
      <c r="F43" s="351"/>
      <c r="G43" s="351"/>
      <c r="H43" s="357"/>
      <c r="I43" s="363"/>
      <c r="J43" s="408"/>
      <c r="K43" s="408"/>
      <c r="L43" s="447"/>
      <c r="M43" s="447"/>
      <c r="N43" s="470"/>
      <c r="O43" s="345"/>
      <c r="P43" s="351"/>
      <c r="Q43" s="351"/>
      <c r="R43" s="351"/>
      <c r="S43" s="357"/>
      <c r="T43" s="363"/>
      <c r="U43" s="351"/>
      <c r="V43" s="408"/>
      <c r="W43" s="351"/>
      <c r="X43" s="540"/>
      <c r="Y43" s="571"/>
      <c r="Z43" s="351"/>
      <c r="AA43" s="408"/>
      <c r="AB43" s="351"/>
      <c r="AC43" s="357"/>
      <c r="AD43" s="351"/>
      <c r="AE43" s="475"/>
      <c r="AF43" s="480"/>
      <c r="AG43" s="414"/>
      <c r="AH43" s="480"/>
      <c r="AI43" s="414"/>
      <c r="AJ43" s="408"/>
      <c r="AK43" s="545"/>
      <c r="AL43" s="408"/>
      <c r="AM43" s="545"/>
      <c r="AN43" s="408"/>
      <c r="AO43" s="545"/>
      <c r="AP43" s="45"/>
      <c r="AQ43" s="182">
        <f t="shared" si="0"/>
        <v>0</v>
      </c>
      <c r="AR43" s="559">
        <f t="shared" si="1"/>
        <v>0</v>
      </c>
      <c r="AS43" s="560">
        <f t="shared" si="2"/>
        <v>0</v>
      </c>
      <c r="AT43" s="169">
        <f t="shared" si="3"/>
        <v>0</v>
      </c>
      <c r="AV43" s="549" t="s">
        <v>467</v>
      </c>
      <c r="AW43" s="70"/>
    </row>
    <row r="44" spans="1:49" ht="12" customHeight="1">
      <c r="A44" s="153"/>
      <c r="B44" s="36" t="str">
        <f>②国語!B44</f>
        <v>1-39</v>
      </c>
      <c r="C44" s="44">
        <v>0</v>
      </c>
      <c r="D44" s="345"/>
      <c r="E44" s="351"/>
      <c r="F44" s="351"/>
      <c r="G44" s="351"/>
      <c r="H44" s="357"/>
      <c r="I44" s="363"/>
      <c r="J44" s="408"/>
      <c r="K44" s="408"/>
      <c r="L44" s="447"/>
      <c r="M44" s="447"/>
      <c r="N44" s="470"/>
      <c r="O44" s="345"/>
      <c r="P44" s="351"/>
      <c r="Q44" s="351"/>
      <c r="R44" s="351"/>
      <c r="S44" s="357"/>
      <c r="T44" s="363"/>
      <c r="U44" s="351"/>
      <c r="V44" s="408"/>
      <c r="W44" s="351"/>
      <c r="X44" s="540"/>
      <c r="Y44" s="571"/>
      <c r="Z44" s="351"/>
      <c r="AA44" s="408"/>
      <c r="AB44" s="351"/>
      <c r="AC44" s="357"/>
      <c r="AD44" s="351"/>
      <c r="AE44" s="475"/>
      <c r="AF44" s="480"/>
      <c r="AG44" s="414"/>
      <c r="AH44" s="480"/>
      <c r="AI44" s="414"/>
      <c r="AJ44" s="408"/>
      <c r="AK44" s="545"/>
      <c r="AL44" s="408"/>
      <c r="AM44" s="545"/>
      <c r="AN44" s="408"/>
      <c r="AO44" s="545"/>
      <c r="AP44" s="45"/>
      <c r="AQ44" s="182">
        <f t="shared" si="0"/>
        <v>0</v>
      </c>
      <c r="AR44" s="559">
        <f t="shared" si="1"/>
        <v>0</v>
      </c>
      <c r="AS44" s="560">
        <f t="shared" si="2"/>
        <v>0</v>
      </c>
      <c r="AT44" s="169">
        <f t="shared" si="3"/>
        <v>0</v>
      </c>
      <c r="AV44" s="550" t="s">
        <v>468</v>
      </c>
      <c r="AW44" s="70"/>
    </row>
    <row r="45" spans="1:49" ht="12" customHeight="1" thickBot="1">
      <c r="A45" s="157"/>
      <c r="B45" s="6" t="str">
        <f>②国語!B45</f>
        <v>1-40</v>
      </c>
      <c r="C45" s="27">
        <v>1</v>
      </c>
      <c r="D45" s="349"/>
      <c r="E45" s="355"/>
      <c r="F45" s="355"/>
      <c r="G45" s="355"/>
      <c r="H45" s="361"/>
      <c r="I45" s="367"/>
      <c r="J45" s="412"/>
      <c r="K45" s="412"/>
      <c r="L45" s="451"/>
      <c r="M45" s="451"/>
      <c r="N45" s="473"/>
      <c r="O45" s="349"/>
      <c r="P45" s="355"/>
      <c r="Q45" s="355"/>
      <c r="R45" s="355"/>
      <c r="S45" s="361"/>
      <c r="T45" s="367"/>
      <c r="U45" s="355"/>
      <c r="V45" s="412"/>
      <c r="W45" s="355"/>
      <c r="X45" s="543"/>
      <c r="Y45" s="576"/>
      <c r="Z45" s="355"/>
      <c r="AA45" s="412"/>
      <c r="AB45" s="355"/>
      <c r="AC45" s="361"/>
      <c r="AD45" s="355"/>
      <c r="AE45" s="478"/>
      <c r="AF45" s="483"/>
      <c r="AG45" s="417"/>
      <c r="AH45" s="483"/>
      <c r="AI45" s="417"/>
      <c r="AJ45" s="412"/>
      <c r="AK45" s="548"/>
      <c r="AL45" s="412"/>
      <c r="AM45" s="548"/>
      <c r="AN45" s="412"/>
      <c r="AO45" s="548"/>
      <c r="AP45" s="183"/>
      <c r="AQ45" s="166">
        <f t="shared" si="0"/>
        <v>0</v>
      </c>
      <c r="AR45" s="319">
        <f t="shared" si="1"/>
        <v>0</v>
      </c>
      <c r="AS45" s="566">
        <f t="shared" si="2"/>
        <v>0</v>
      </c>
      <c r="AT45" s="158">
        <f t="shared" si="3"/>
        <v>0</v>
      </c>
    </row>
    <row r="46" spans="1:49" ht="12" customHeight="1">
      <c r="A46" s="151"/>
      <c r="B46" s="89" t="str">
        <f>②国語!B46</f>
        <v>2-01</v>
      </c>
      <c r="C46" s="25">
        <v>0</v>
      </c>
      <c r="D46" s="344"/>
      <c r="E46" s="350"/>
      <c r="F46" s="350"/>
      <c r="G46" s="350"/>
      <c r="H46" s="356"/>
      <c r="I46" s="362"/>
      <c r="J46" s="407"/>
      <c r="K46" s="407"/>
      <c r="L46" s="446"/>
      <c r="M46" s="446"/>
      <c r="N46" s="469"/>
      <c r="O46" s="344"/>
      <c r="P46" s="350"/>
      <c r="Q46" s="350"/>
      <c r="R46" s="350"/>
      <c r="S46" s="356"/>
      <c r="T46" s="362"/>
      <c r="U46" s="350"/>
      <c r="V46" s="407"/>
      <c r="W46" s="350"/>
      <c r="X46" s="539"/>
      <c r="Y46" s="570"/>
      <c r="Z46" s="350"/>
      <c r="AA46" s="407"/>
      <c r="AB46" s="350"/>
      <c r="AC46" s="356"/>
      <c r="AD46" s="350"/>
      <c r="AE46" s="474"/>
      <c r="AF46" s="479"/>
      <c r="AG46" s="413"/>
      <c r="AH46" s="479"/>
      <c r="AI46" s="413"/>
      <c r="AJ46" s="407"/>
      <c r="AK46" s="544"/>
      <c r="AL46" s="407"/>
      <c r="AM46" s="544"/>
      <c r="AN46" s="407"/>
      <c r="AO46" s="544"/>
      <c r="AP46" s="103"/>
      <c r="AQ46" s="167">
        <f t="shared" si="0"/>
        <v>0</v>
      </c>
      <c r="AR46" s="317">
        <f t="shared" si="1"/>
        <v>0</v>
      </c>
      <c r="AS46" s="558">
        <f t="shared" si="2"/>
        <v>0</v>
      </c>
      <c r="AT46" s="163">
        <f t="shared" si="3"/>
        <v>0</v>
      </c>
      <c r="AV46" s="24"/>
      <c r="AW46" s="24"/>
    </row>
    <row r="47" spans="1:49" ht="12" customHeight="1">
      <c r="A47" s="153"/>
      <c r="B47" s="36" t="str">
        <f>②国語!B47</f>
        <v>2-02</v>
      </c>
      <c r="C47" s="44">
        <v>1</v>
      </c>
      <c r="D47" s="345"/>
      <c r="E47" s="351"/>
      <c r="F47" s="351"/>
      <c r="G47" s="351"/>
      <c r="H47" s="357"/>
      <c r="I47" s="363"/>
      <c r="J47" s="408"/>
      <c r="K47" s="408"/>
      <c r="L47" s="447"/>
      <c r="M47" s="447"/>
      <c r="N47" s="470"/>
      <c r="O47" s="345"/>
      <c r="P47" s="351"/>
      <c r="Q47" s="351"/>
      <c r="R47" s="351"/>
      <c r="S47" s="357"/>
      <c r="T47" s="363"/>
      <c r="U47" s="351"/>
      <c r="V47" s="408"/>
      <c r="W47" s="351"/>
      <c r="X47" s="540"/>
      <c r="Y47" s="571"/>
      <c r="Z47" s="351"/>
      <c r="AA47" s="408"/>
      <c r="AB47" s="351"/>
      <c r="AC47" s="357"/>
      <c r="AD47" s="351"/>
      <c r="AE47" s="475"/>
      <c r="AF47" s="480"/>
      <c r="AG47" s="414"/>
      <c r="AH47" s="480"/>
      <c r="AI47" s="414"/>
      <c r="AJ47" s="408"/>
      <c r="AK47" s="545"/>
      <c r="AL47" s="408"/>
      <c r="AM47" s="545"/>
      <c r="AN47" s="408"/>
      <c r="AO47" s="545"/>
      <c r="AP47" s="45"/>
      <c r="AQ47" s="182">
        <f t="shared" si="0"/>
        <v>0</v>
      </c>
      <c r="AR47" s="559">
        <f t="shared" si="1"/>
        <v>0</v>
      </c>
      <c r="AS47" s="560">
        <f t="shared" si="2"/>
        <v>0</v>
      </c>
      <c r="AT47" s="169">
        <f t="shared" si="3"/>
        <v>0</v>
      </c>
      <c r="AV47" s="24"/>
      <c r="AW47" s="24"/>
    </row>
    <row r="48" spans="1:49" ht="12" customHeight="1">
      <c r="A48" s="153"/>
      <c r="B48" s="36" t="str">
        <f>②国語!B48</f>
        <v>2-03</v>
      </c>
      <c r="C48" s="44">
        <v>0</v>
      </c>
      <c r="D48" s="345"/>
      <c r="E48" s="351"/>
      <c r="F48" s="351"/>
      <c r="G48" s="351"/>
      <c r="H48" s="357"/>
      <c r="I48" s="363"/>
      <c r="J48" s="408"/>
      <c r="K48" s="408"/>
      <c r="L48" s="447"/>
      <c r="M48" s="447"/>
      <c r="N48" s="470"/>
      <c r="O48" s="345"/>
      <c r="P48" s="351"/>
      <c r="Q48" s="351"/>
      <c r="R48" s="351"/>
      <c r="S48" s="357"/>
      <c r="T48" s="363"/>
      <c r="U48" s="351"/>
      <c r="V48" s="408"/>
      <c r="W48" s="351"/>
      <c r="X48" s="540"/>
      <c r="Y48" s="571"/>
      <c r="Z48" s="351"/>
      <c r="AA48" s="408"/>
      <c r="AB48" s="351"/>
      <c r="AC48" s="357"/>
      <c r="AD48" s="351"/>
      <c r="AE48" s="475"/>
      <c r="AF48" s="480"/>
      <c r="AG48" s="414"/>
      <c r="AH48" s="480"/>
      <c r="AI48" s="414"/>
      <c r="AJ48" s="408"/>
      <c r="AK48" s="545"/>
      <c r="AL48" s="408"/>
      <c r="AM48" s="545"/>
      <c r="AN48" s="408"/>
      <c r="AO48" s="545"/>
      <c r="AP48" s="45"/>
      <c r="AQ48" s="182">
        <f t="shared" si="0"/>
        <v>0</v>
      </c>
      <c r="AR48" s="559">
        <f t="shared" si="1"/>
        <v>0</v>
      </c>
      <c r="AS48" s="560">
        <f t="shared" si="2"/>
        <v>0</v>
      </c>
      <c r="AT48" s="169">
        <f t="shared" si="3"/>
        <v>0</v>
      </c>
      <c r="AV48" s="24"/>
      <c r="AW48" s="24"/>
    </row>
    <row r="49" spans="1:49" ht="12" customHeight="1">
      <c r="A49" s="153"/>
      <c r="B49" s="36" t="str">
        <f>②国語!B49</f>
        <v>2-04</v>
      </c>
      <c r="C49" s="44">
        <v>1</v>
      </c>
      <c r="D49" s="345"/>
      <c r="E49" s="351"/>
      <c r="F49" s="351"/>
      <c r="G49" s="351"/>
      <c r="H49" s="357"/>
      <c r="I49" s="363"/>
      <c r="J49" s="408"/>
      <c r="K49" s="408"/>
      <c r="L49" s="447"/>
      <c r="M49" s="447"/>
      <c r="N49" s="470"/>
      <c r="O49" s="345"/>
      <c r="P49" s="351"/>
      <c r="Q49" s="351"/>
      <c r="R49" s="351"/>
      <c r="S49" s="357"/>
      <c r="T49" s="363"/>
      <c r="U49" s="351"/>
      <c r="V49" s="408"/>
      <c r="W49" s="351"/>
      <c r="X49" s="540"/>
      <c r="Y49" s="571"/>
      <c r="Z49" s="351"/>
      <c r="AA49" s="408"/>
      <c r="AB49" s="351"/>
      <c r="AC49" s="357"/>
      <c r="AD49" s="351"/>
      <c r="AE49" s="475"/>
      <c r="AF49" s="480"/>
      <c r="AG49" s="414"/>
      <c r="AH49" s="480"/>
      <c r="AI49" s="414"/>
      <c r="AJ49" s="408"/>
      <c r="AK49" s="545"/>
      <c r="AL49" s="408"/>
      <c r="AM49" s="545"/>
      <c r="AN49" s="408"/>
      <c r="AO49" s="545"/>
      <c r="AP49" s="45"/>
      <c r="AQ49" s="182">
        <f t="shared" si="0"/>
        <v>0</v>
      </c>
      <c r="AR49" s="559">
        <f t="shared" si="1"/>
        <v>0</v>
      </c>
      <c r="AS49" s="560">
        <f t="shared" si="2"/>
        <v>0</v>
      </c>
      <c r="AT49" s="169">
        <f t="shared" si="3"/>
        <v>0</v>
      </c>
      <c r="AV49" s="24"/>
      <c r="AW49" s="24"/>
    </row>
    <row r="50" spans="1:49" ht="12" customHeight="1" thickBot="1">
      <c r="A50" s="154"/>
      <c r="B50" s="37" t="str">
        <f>②国語!B50</f>
        <v>2-05</v>
      </c>
      <c r="C50" s="50">
        <v>0</v>
      </c>
      <c r="D50" s="346"/>
      <c r="E50" s="352"/>
      <c r="F50" s="352"/>
      <c r="G50" s="352"/>
      <c r="H50" s="358"/>
      <c r="I50" s="364"/>
      <c r="J50" s="409"/>
      <c r="K50" s="409"/>
      <c r="L50" s="448"/>
      <c r="M50" s="448"/>
      <c r="N50" s="471"/>
      <c r="O50" s="346"/>
      <c r="P50" s="352"/>
      <c r="Q50" s="352"/>
      <c r="R50" s="352"/>
      <c r="S50" s="358"/>
      <c r="T50" s="364"/>
      <c r="U50" s="352"/>
      <c r="V50" s="409"/>
      <c r="W50" s="352"/>
      <c r="X50" s="541"/>
      <c r="Y50" s="572"/>
      <c r="Z50" s="352"/>
      <c r="AA50" s="409"/>
      <c r="AB50" s="352"/>
      <c r="AC50" s="358"/>
      <c r="AD50" s="352"/>
      <c r="AE50" s="476"/>
      <c r="AF50" s="481"/>
      <c r="AG50" s="415"/>
      <c r="AH50" s="481"/>
      <c r="AI50" s="415"/>
      <c r="AJ50" s="409"/>
      <c r="AK50" s="546"/>
      <c r="AL50" s="409"/>
      <c r="AM50" s="546"/>
      <c r="AN50" s="409"/>
      <c r="AO50" s="546"/>
      <c r="AP50" s="51"/>
      <c r="AQ50" s="165">
        <f t="shared" si="0"/>
        <v>0</v>
      </c>
      <c r="AR50" s="562">
        <f t="shared" si="1"/>
        <v>0</v>
      </c>
      <c r="AS50" s="563">
        <f t="shared" si="2"/>
        <v>0</v>
      </c>
      <c r="AT50" s="155">
        <f t="shared" si="3"/>
        <v>0</v>
      </c>
      <c r="AV50" s="24"/>
      <c r="AW50" s="24"/>
    </row>
    <row r="51" spans="1:49" ht="12" customHeight="1">
      <c r="A51" s="156"/>
      <c r="B51" s="5" t="str">
        <f>②国語!B51</f>
        <v>2-06</v>
      </c>
      <c r="C51" s="26">
        <v>1</v>
      </c>
      <c r="D51" s="347"/>
      <c r="E51" s="353"/>
      <c r="F51" s="353"/>
      <c r="G51" s="353"/>
      <c r="H51" s="359"/>
      <c r="I51" s="365"/>
      <c r="J51" s="410"/>
      <c r="K51" s="410"/>
      <c r="L51" s="449"/>
      <c r="M51" s="449"/>
      <c r="N51" s="472"/>
      <c r="O51" s="347"/>
      <c r="P51" s="353"/>
      <c r="Q51" s="353"/>
      <c r="R51" s="353"/>
      <c r="S51" s="359"/>
      <c r="T51" s="365"/>
      <c r="U51" s="353"/>
      <c r="V51" s="410"/>
      <c r="W51" s="353"/>
      <c r="X51" s="542"/>
      <c r="Y51" s="573"/>
      <c r="Z51" s="353"/>
      <c r="AA51" s="410"/>
      <c r="AB51" s="353"/>
      <c r="AC51" s="359"/>
      <c r="AD51" s="353"/>
      <c r="AE51" s="477"/>
      <c r="AF51" s="482"/>
      <c r="AG51" s="416"/>
      <c r="AH51" s="482"/>
      <c r="AI51" s="416"/>
      <c r="AJ51" s="410"/>
      <c r="AK51" s="547"/>
      <c r="AL51" s="410"/>
      <c r="AM51" s="547"/>
      <c r="AN51" s="410"/>
      <c r="AO51" s="547"/>
      <c r="AP51" s="105"/>
      <c r="AQ51" s="419">
        <f t="shared" si="0"/>
        <v>0</v>
      </c>
      <c r="AR51" s="564">
        <f t="shared" si="1"/>
        <v>0</v>
      </c>
      <c r="AS51" s="565">
        <f t="shared" si="2"/>
        <v>0</v>
      </c>
      <c r="AT51" s="422">
        <f t="shared" si="3"/>
        <v>0</v>
      </c>
      <c r="AV51" s="24"/>
      <c r="AW51" s="24"/>
    </row>
    <row r="52" spans="1:49" ht="12" customHeight="1">
      <c r="A52" s="153"/>
      <c r="B52" s="36" t="str">
        <f>②国語!B52</f>
        <v>2-07</v>
      </c>
      <c r="C52" s="44">
        <v>0</v>
      </c>
      <c r="D52" s="345"/>
      <c r="E52" s="351"/>
      <c r="F52" s="351"/>
      <c r="G52" s="351"/>
      <c r="H52" s="357"/>
      <c r="I52" s="363"/>
      <c r="J52" s="408"/>
      <c r="K52" s="408"/>
      <c r="L52" s="447"/>
      <c r="M52" s="447"/>
      <c r="N52" s="470"/>
      <c r="O52" s="345"/>
      <c r="P52" s="351"/>
      <c r="Q52" s="351"/>
      <c r="R52" s="351"/>
      <c r="S52" s="357"/>
      <c r="T52" s="363"/>
      <c r="U52" s="351"/>
      <c r="V52" s="408"/>
      <c r="W52" s="351"/>
      <c r="X52" s="540"/>
      <c r="Y52" s="571"/>
      <c r="Z52" s="351"/>
      <c r="AA52" s="408"/>
      <c r="AB52" s="351"/>
      <c r="AC52" s="357"/>
      <c r="AD52" s="351"/>
      <c r="AE52" s="475"/>
      <c r="AF52" s="480"/>
      <c r="AG52" s="414"/>
      <c r="AH52" s="480"/>
      <c r="AI52" s="414"/>
      <c r="AJ52" s="408"/>
      <c r="AK52" s="545"/>
      <c r="AL52" s="408"/>
      <c r="AM52" s="545"/>
      <c r="AN52" s="408"/>
      <c r="AO52" s="545"/>
      <c r="AP52" s="45"/>
      <c r="AQ52" s="182">
        <f t="shared" si="0"/>
        <v>0</v>
      </c>
      <c r="AR52" s="559">
        <f t="shared" si="1"/>
        <v>0</v>
      </c>
      <c r="AS52" s="560">
        <f t="shared" si="2"/>
        <v>0</v>
      </c>
      <c r="AT52" s="169">
        <f t="shared" si="3"/>
        <v>0</v>
      </c>
      <c r="AV52" s="24"/>
      <c r="AW52" s="24"/>
    </row>
    <row r="53" spans="1:49" ht="12" customHeight="1">
      <c r="A53" s="153"/>
      <c r="B53" s="36" t="str">
        <f>②国語!B53</f>
        <v>2-08</v>
      </c>
      <c r="C53" s="44">
        <v>1</v>
      </c>
      <c r="D53" s="345"/>
      <c r="E53" s="351"/>
      <c r="F53" s="351"/>
      <c r="G53" s="351"/>
      <c r="H53" s="357"/>
      <c r="I53" s="363"/>
      <c r="J53" s="408"/>
      <c r="K53" s="408"/>
      <c r="L53" s="447"/>
      <c r="M53" s="447"/>
      <c r="N53" s="470"/>
      <c r="O53" s="345"/>
      <c r="P53" s="351"/>
      <c r="Q53" s="351"/>
      <c r="R53" s="351"/>
      <c r="S53" s="357"/>
      <c r="T53" s="363"/>
      <c r="U53" s="351"/>
      <c r="V53" s="408"/>
      <c r="W53" s="351"/>
      <c r="X53" s="540"/>
      <c r="Y53" s="571"/>
      <c r="Z53" s="351"/>
      <c r="AA53" s="408"/>
      <c r="AB53" s="351"/>
      <c r="AC53" s="357"/>
      <c r="AD53" s="351"/>
      <c r="AE53" s="475"/>
      <c r="AF53" s="480"/>
      <c r="AG53" s="414"/>
      <c r="AH53" s="480"/>
      <c r="AI53" s="414"/>
      <c r="AJ53" s="408"/>
      <c r="AK53" s="545"/>
      <c r="AL53" s="408"/>
      <c r="AM53" s="545"/>
      <c r="AN53" s="408"/>
      <c r="AO53" s="545"/>
      <c r="AP53" s="45"/>
      <c r="AQ53" s="182">
        <f t="shared" si="0"/>
        <v>0</v>
      </c>
      <c r="AR53" s="559">
        <f t="shared" si="1"/>
        <v>0</v>
      </c>
      <c r="AS53" s="560">
        <f t="shared" si="2"/>
        <v>0</v>
      </c>
      <c r="AT53" s="169">
        <f t="shared" si="3"/>
        <v>0</v>
      </c>
      <c r="AV53" s="24"/>
      <c r="AW53" s="24"/>
    </row>
    <row r="54" spans="1:49" ht="12" customHeight="1">
      <c r="A54" s="153"/>
      <c r="B54" s="36" t="str">
        <f>②国語!B54</f>
        <v>2-09</v>
      </c>
      <c r="C54" s="44">
        <v>0</v>
      </c>
      <c r="D54" s="345"/>
      <c r="E54" s="351"/>
      <c r="F54" s="351"/>
      <c r="G54" s="351"/>
      <c r="H54" s="357"/>
      <c r="I54" s="363"/>
      <c r="J54" s="408"/>
      <c r="K54" s="408"/>
      <c r="L54" s="447"/>
      <c r="M54" s="447"/>
      <c r="N54" s="470"/>
      <c r="O54" s="345"/>
      <c r="P54" s="351"/>
      <c r="Q54" s="351"/>
      <c r="R54" s="351"/>
      <c r="S54" s="357"/>
      <c r="T54" s="363"/>
      <c r="U54" s="351"/>
      <c r="V54" s="408"/>
      <c r="W54" s="351"/>
      <c r="X54" s="540"/>
      <c r="Y54" s="571"/>
      <c r="Z54" s="351"/>
      <c r="AA54" s="408"/>
      <c r="AB54" s="351"/>
      <c r="AC54" s="357"/>
      <c r="AD54" s="351"/>
      <c r="AE54" s="475"/>
      <c r="AF54" s="480"/>
      <c r="AG54" s="414"/>
      <c r="AH54" s="480"/>
      <c r="AI54" s="414"/>
      <c r="AJ54" s="408"/>
      <c r="AK54" s="545"/>
      <c r="AL54" s="408"/>
      <c r="AM54" s="545"/>
      <c r="AN54" s="408"/>
      <c r="AO54" s="545"/>
      <c r="AP54" s="45"/>
      <c r="AQ54" s="182">
        <f t="shared" si="0"/>
        <v>0</v>
      </c>
      <c r="AR54" s="559">
        <f t="shared" si="1"/>
        <v>0</v>
      </c>
      <c r="AS54" s="560">
        <f t="shared" si="2"/>
        <v>0</v>
      </c>
      <c r="AT54" s="169">
        <f t="shared" si="3"/>
        <v>0</v>
      </c>
      <c r="AV54" s="24"/>
      <c r="AW54" s="24"/>
    </row>
    <row r="55" spans="1:49" ht="12" customHeight="1" thickBot="1">
      <c r="A55" s="157"/>
      <c r="B55" s="6" t="str">
        <f>②国語!B55</f>
        <v>2-10</v>
      </c>
      <c r="C55" s="27">
        <v>1</v>
      </c>
      <c r="D55" s="348"/>
      <c r="E55" s="354"/>
      <c r="F55" s="354"/>
      <c r="G55" s="354"/>
      <c r="H55" s="360"/>
      <c r="I55" s="366"/>
      <c r="J55" s="411"/>
      <c r="K55" s="411"/>
      <c r="L55" s="450"/>
      <c r="M55" s="450"/>
      <c r="N55" s="473"/>
      <c r="O55" s="348"/>
      <c r="P55" s="354"/>
      <c r="Q55" s="354"/>
      <c r="R55" s="354"/>
      <c r="S55" s="360"/>
      <c r="T55" s="366"/>
      <c r="U55" s="354"/>
      <c r="V55" s="411"/>
      <c r="W55" s="354"/>
      <c r="X55" s="574"/>
      <c r="Y55" s="575"/>
      <c r="Z55" s="354"/>
      <c r="AA55" s="411"/>
      <c r="AB55" s="354"/>
      <c r="AC55" s="360"/>
      <c r="AD55" s="355"/>
      <c r="AE55" s="478"/>
      <c r="AF55" s="483"/>
      <c r="AG55" s="417"/>
      <c r="AH55" s="483"/>
      <c r="AI55" s="417"/>
      <c r="AJ55" s="411"/>
      <c r="AK55" s="548"/>
      <c r="AL55" s="411"/>
      <c r="AM55" s="548"/>
      <c r="AN55" s="411"/>
      <c r="AO55" s="548"/>
      <c r="AP55" s="104"/>
      <c r="AQ55" s="166">
        <f t="shared" si="0"/>
        <v>0</v>
      </c>
      <c r="AR55" s="319">
        <f t="shared" si="1"/>
        <v>0</v>
      </c>
      <c r="AS55" s="566">
        <f t="shared" si="2"/>
        <v>0</v>
      </c>
      <c r="AT55" s="158">
        <f t="shared" si="3"/>
        <v>0</v>
      </c>
      <c r="AV55" s="24"/>
      <c r="AW55" s="24"/>
    </row>
    <row r="56" spans="1:49" ht="12" customHeight="1">
      <c r="A56" s="159"/>
      <c r="B56" s="4" t="str">
        <f>②国語!B56</f>
        <v>2-11</v>
      </c>
      <c r="C56" s="25">
        <v>0</v>
      </c>
      <c r="D56" s="344"/>
      <c r="E56" s="350"/>
      <c r="F56" s="350"/>
      <c r="G56" s="350"/>
      <c r="H56" s="356"/>
      <c r="I56" s="362"/>
      <c r="J56" s="407"/>
      <c r="K56" s="407"/>
      <c r="L56" s="446"/>
      <c r="M56" s="446"/>
      <c r="N56" s="469"/>
      <c r="O56" s="344"/>
      <c r="P56" s="350"/>
      <c r="Q56" s="350"/>
      <c r="R56" s="350"/>
      <c r="S56" s="356"/>
      <c r="T56" s="362"/>
      <c r="U56" s="350"/>
      <c r="V56" s="407"/>
      <c r="W56" s="350"/>
      <c r="X56" s="539"/>
      <c r="Y56" s="570"/>
      <c r="Z56" s="350"/>
      <c r="AA56" s="407"/>
      <c r="AB56" s="350"/>
      <c r="AC56" s="356"/>
      <c r="AD56" s="350"/>
      <c r="AE56" s="474"/>
      <c r="AF56" s="479"/>
      <c r="AG56" s="413"/>
      <c r="AH56" s="479"/>
      <c r="AI56" s="413"/>
      <c r="AJ56" s="407"/>
      <c r="AK56" s="544"/>
      <c r="AL56" s="407"/>
      <c r="AM56" s="544"/>
      <c r="AN56" s="407"/>
      <c r="AO56" s="544"/>
      <c r="AP56" s="103"/>
      <c r="AQ56" s="167">
        <f t="shared" si="0"/>
        <v>0</v>
      </c>
      <c r="AR56" s="317">
        <f t="shared" si="1"/>
        <v>0</v>
      </c>
      <c r="AS56" s="558">
        <f t="shared" si="2"/>
        <v>0</v>
      </c>
      <c r="AT56" s="163">
        <f t="shared" si="3"/>
        <v>0</v>
      </c>
      <c r="AV56" s="24"/>
      <c r="AW56" s="24"/>
    </row>
    <row r="57" spans="1:49" ht="12" customHeight="1">
      <c r="A57" s="153"/>
      <c r="B57" s="36" t="str">
        <f>②国語!B57</f>
        <v>2-12</v>
      </c>
      <c r="C57" s="44">
        <v>1</v>
      </c>
      <c r="D57" s="345"/>
      <c r="E57" s="351"/>
      <c r="F57" s="351"/>
      <c r="G57" s="351"/>
      <c r="H57" s="357"/>
      <c r="I57" s="363"/>
      <c r="J57" s="408"/>
      <c r="K57" s="408"/>
      <c r="L57" s="447"/>
      <c r="M57" s="447"/>
      <c r="N57" s="470"/>
      <c r="O57" s="345"/>
      <c r="P57" s="351"/>
      <c r="Q57" s="351"/>
      <c r="R57" s="351"/>
      <c r="S57" s="357"/>
      <c r="T57" s="363"/>
      <c r="U57" s="351"/>
      <c r="V57" s="408"/>
      <c r="W57" s="351"/>
      <c r="X57" s="540"/>
      <c r="Y57" s="571"/>
      <c r="Z57" s="351"/>
      <c r="AA57" s="408"/>
      <c r="AB57" s="351"/>
      <c r="AC57" s="357"/>
      <c r="AD57" s="351"/>
      <c r="AE57" s="475"/>
      <c r="AF57" s="480"/>
      <c r="AG57" s="414"/>
      <c r="AH57" s="480"/>
      <c r="AI57" s="414"/>
      <c r="AJ57" s="408"/>
      <c r="AK57" s="545"/>
      <c r="AL57" s="408"/>
      <c r="AM57" s="545"/>
      <c r="AN57" s="408"/>
      <c r="AO57" s="545"/>
      <c r="AP57" s="45"/>
      <c r="AQ57" s="182">
        <f t="shared" si="0"/>
        <v>0</v>
      </c>
      <c r="AR57" s="559">
        <f t="shared" si="1"/>
        <v>0</v>
      </c>
      <c r="AS57" s="560">
        <f t="shared" si="2"/>
        <v>0</v>
      </c>
      <c r="AT57" s="169">
        <f t="shared" si="3"/>
        <v>0</v>
      </c>
      <c r="AV57" s="24"/>
      <c r="AW57" s="24"/>
    </row>
    <row r="58" spans="1:49" ht="12" customHeight="1">
      <c r="A58" s="153"/>
      <c r="B58" s="36" t="str">
        <f>②国語!B58</f>
        <v>2-13</v>
      </c>
      <c r="C58" s="44">
        <v>0</v>
      </c>
      <c r="D58" s="345"/>
      <c r="E58" s="351"/>
      <c r="F58" s="351"/>
      <c r="G58" s="351"/>
      <c r="H58" s="357"/>
      <c r="I58" s="363"/>
      <c r="J58" s="408"/>
      <c r="K58" s="408"/>
      <c r="L58" s="447"/>
      <c r="M58" s="447"/>
      <c r="N58" s="470"/>
      <c r="O58" s="345"/>
      <c r="P58" s="351"/>
      <c r="Q58" s="351"/>
      <c r="R58" s="351"/>
      <c r="S58" s="357"/>
      <c r="T58" s="363"/>
      <c r="U58" s="351"/>
      <c r="V58" s="408"/>
      <c r="W58" s="351"/>
      <c r="X58" s="540"/>
      <c r="Y58" s="571"/>
      <c r="Z58" s="351"/>
      <c r="AA58" s="408"/>
      <c r="AB58" s="351"/>
      <c r="AC58" s="357"/>
      <c r="AD58" s="351"/>
      <c r="AE58" s="475"/>
      <c r="AF58" s="480"/>
      <c r="AG58" s="414"/>
      <c r="AH58" s="480"/>
      <c r="AI58" s="414"/>
      <c r="AJ58" s="408"/>
      <c r="AK58" s="545"/>
      <c r="AL58" s="408"/>
      <c r="AM58" s="545"/>
      <c r="AN58" s="408"/>
      <c r="AO58" s="545"/>
      <c r="AP58" s="45"/>
      <c r="AQ58" s="182">
        <f t="shared" si="0"/>
        <v>0</v>
      </c>
      <c r="AR58" s="559">
        <f t="shared" si="1"/>
        <v>0</v>
      </c>
      <c r="AS58" s="560">
        <f t="shared" si="2"/>
        <v>0</v>
      </c>
      <c r="AT58" s="169">
        <f t="shared" si="3"/>
        <v>0</v>
      </c>
      <c r="AV58" s="24"/>
      <c r="AW58" s="24"/>
    </row>
    <row r="59" spans="1:49" ht="12" customHeight="1">
      <c r="A59" s="153"/>
      <c r="B59" s="36" t="str">
        <f>②国語!B59</f>
        <v>2-14</v>
      </c>
      <c r="C59" s="44">
        <v>1</v>
      </c>
      <c r="D59" s="345"/>
      <c r="E59" s="351"/>
      <c r="F59" s="351"/>
      <c r="G59" s="351"/>
      <c r="H59" s="357"/>
      <c r="I59" s="363"/>
      <c r="J59" s="408"/>
      <c r="K59" s="408"/>
      <c r="L59" s="447"/>
      <c r="M59" s="447"/>
      <c r="N59" s="470"/>
      <c r="O59" s="345"/>
      <c r="P59" s="351"/>
      <c r="Q59" s="351"/>
      <c r="R59" s="351"/>
      <c r="S59" s="357"/>
      <c r="T59" s="363"/>
      <c r="U59" s="351"/>
      <c r="V59" s="408"/>
      <c r="W59" s="351"/>
      <c r="X59" s="540"/>
      <c r="Y59" s="571"/>
      <c r="Z59" s="351"/>
      <c r="AA59" s="408"/>
      <c r="AB59" s="351"/>
      <c r="AC59" s="357"/>
      <c r="AD59" s="351"/>
      <c r="AE59" s="475"/>
      <c r="AF59" s="480"/>
      <c r="AG59" s="414"/>
      <c r="AH59" s="480"/>
      <c r="AI59" s="414"/>
      <c r="AJ59" s="408"/>
      <c r="AK59" s="545"/>
      <c r="AL59" s="408"/>
      <c r="AM59" s="545"/>
      <c r="AN59" s="408"/>
      <c r="AO59" s="545"/>
      <c r="AP59" s="45"/>
      <c r="AQ59" s="182">
        <f t="shared" si="0"/>
        <v>0</v>
      </c>
      <c r="AR59" s="559">
        <f t="shared" si="1"/>
        <v>0</v>
      </c>
      <c r="AS59" s="560">
        <f t="shared" si="2"/>
        <v>0</v>
      </c>
      <c r="AT59" s="169">
        <f t="shared" si="3"/>
        <v>0</v>
      </c>
      <c r="AV59" s="24"/>
      <c r="AW59" s="24"/>
    </row>
    <row r="60" spans="1:49" ht="12" customHeight="1" thickBot="1">
      <c r="A60" s="154"/>
      <c r="B60" s="37" t="str">
        <f>②国語!B60</f>
        <v>2-15</v>
      </c>
      <c r="C60" s="50">
        <v>0</v>
      </c>
      <c r="D60" s="346"/>
      <c r="E60" s="352"/>
      <c r="F60" s="352"/>
      <c r="G60" s="352"/>
      <c r="H60" s="358"/>
      <c r="I60" s="364"/>
      <c r="J60" s="409"/>
      <c r="K60" s="409"/>
      <c r="L60" s="448"/>
      <c r="M60" s="448"/>
      <c r="N60" s="471"/>
      <c r="O60" s="346"/>
      <c r="P60" s="352"/>
      <c r="Q60" s="352"/>
      <c r="R60" s="352"/>
      <c r="S60" s="358"/>
      <c r="T60" s="364"/>
      <c r="U60" s="352"/>
      <c r="V60" s="409"/>
      <c r="W60" s="352"/>
      <c r="X60" s="541"/>
      <c r="Y60" s="572"/>
      <c r="Z60" s="352"/>
      <c r="AA60" s="409"/>
      <c r="AB60" s="352"/>
      <c r="AC60" s="358"/>
      <c r="AD60" s="352"/>
      <c r="AE60" s="476"/>
      <c r="AF60" s="481"/>
      <c r="AG60" s="415"/>
      <c r="AH60" s="481"/>
      <c r="AI60" s="415"/>
      <c r="AJ60" s="409"/>
      <c r="AK60" s="546"/>
      <c r="AL60" s="409"/>
      <c r="AM60" s="546"/>
      <c r="AN60" s="409"/>
      <c r="AO60" s="546"/>
      <c r="AP60" s="51"/>
      <c r="AQ60" s="165">
        <f t="shared" si="0"/>
        <v>0</v>
      </c>
      <c r="AR60" s="562">
        <f t="shared" si="1"/>
        <v>0</v>
      </c>
      <c r="AS60" s="563">
        <f t="shared" si="2"/>
        <v>0</v>
      </c>
      <c r="AT60" s="155">
        <f t="shared" si="3"/>
        <v>0</v>
      </c>
      <c r="AV60" s="24"/>
      <c r="AW60" s="24"/>
    </row>
    <row r="61" spans="1:49" ht="12" customHeight="1">
      <c r="A61" s="156"/>
      <c r="B61" s="5" t="str">
        <f>②国語!B61</f>
        <v>2-16</v>
      </c>
      <c r="C61" s="26">
        <v>1</v>
      </c>
      <c r="D61" s="347"/>
      <c r="E61" s="353"/>
      <c r="F61" s="353"/>
      <c r="G61" s="353"/>
      <c r="H61" s="359"/>
      <c r="I61" s="365"/>
      <c r="J61" s="410"/>
      <c r="K61" s="410"/>
      <c r="L61" s="449"/>
      <c r="M61" s="449"/>
      <c r="N61" s="472"/>
      <c r="O61" s="347"/>
      <c r="P61" s="353"/>
      <c r="Q61" s="353"/>
      <c r="R61" s="353"/>
      <c r="S61" s="359"/>
      <c r="T61" s="365"/>
      <c r="U61" s="353"/>
      <c r="V61" s="410"/>
      <c r="W61" s="353"/>
      <c r="X61" s="542"/>
      <c r="Y61" s="573"/>
      <c r="Z61" s="353"/>
      <c r="AA61" s="410"/>
      <c r="AB61" s="353"/>
      <c r="AC61" s="359"/>
      <c r="AD61" s="353"/>
      <c r="AE61" s="477"/>
      <c r="AF61" s="482"/>
      <c r="AG61" s="416"/>
      <c r="AH61" s="482"/>
      <c r="AI61" s="416"/>
      <c r="AJ61" s="410"/>
      <c r="AK61" s="547"/>
      <c r="AL61" s="410"/>
      <c r="AM61" s="547"/>
      <c r="AN61" s="410"/>
      <c r="AO61" s="547"/>
      <c r="AP61" s="105"/>
      <c r="AQ61" s="419">
        <f t="shared" si="0"/>
        <v>0</v>
      </c>
      <c r="AR61" s="564">
        <f t="shared" si="1"/>
        <v>0</v>
      </c>
      <c r="AS61" s="565">
        <f t="shared" si="2"/>
        <v>0</v>
      </c>
      <c r="AT61" s="422">
        <f t="shared" si="3"/>
        <v>0</v>
      </c>
      <c r="AV61" s="24"/>
      <c r="AW61" s="24"/>
    </row>
    <row r="62" spans="1:49" ht="12" customHeight="1">
      <c r="A62" s="153"/>
      <c r="B62" s="36" t="str">
        <f>②国語!B62</f>
        <v>2-17</v>
      </c>
      <c r="C62" s="44">
        <v>0</v>
      </c>
      <c r="D62" s="345"/>
      <c r="E62" s="351"/>
      <c r="F62" s="351"/>
      <c r="G62" s="351"/>
      <c r="H62" s="357"/>
      <c r="I62" s="363"/>
      <c r="J62" s="408"/>
      <c r="K62" s="408"/>
      <c r="L62" s="447"/>
      <c r="M62" s="447"/>
      <c r="N62" s="470"/>
      <c r="O62" s="345"/>
      <c r="P62" s="351"/>
      <c r="Q62" s="351"/>
      <c r="R62" s="351"/>
      <c r="S62" s="357"/>
      <c r="T62" s="363"/>
      <c r="U62" s="351"/>
      <c r="V62" s="408"/>
      <c r="W62" s="351"/>
      <c r="X62" s="540"/>
      <c r="Y62" s="571"/>
      <c r="Z62" s="351"/>
      <c r="AA62" s="408"/>
      <c r="AB62" s="351"/>
      <c r="AC62" s="357"/>
      <c r="AD62" s="351"/>
      <c r="AE62" s="475"/>
      <c r="AF62" s="480"/>
      <c r="AG62" s="414"/>
      <c r="AH62" s="480"/>
      <c r="AI62" s="414"/>
      <c r="AJ62" s="408"/>
      <c r="AK62" s="545"/>
      <c r="AL62" s="408"/>
      <c r="AM62" s="545"/>
      <c r="AN62" s="408"/>
      <c r="AO62" s="545"/>
      <c r="AP62" s="45"/>
      <c r="AQ62" s="182">
        <f t="shared" si="0"/>
        <v>0</v>
      </c>
      <c r="AR62" s="559">
        <f t="shared" si="1"/>
        <v>0</v>
      </c>
      <c r="AS62" s="560">
        <f t="shared" si="2"/>
        <v>0</v>
      </c>
      <c r="AT62" s="169">
        <f t="shared" si="3"/>
        <v>0</v>
      </c>
      <c r="AV62" s="24"/>
      <c r="AW62" s="24"/>
    </row>
    <row r="63" spans="1:49" ht="12" customHeight="1">
      <c r="A63" s="153"/>
      <c r="B63" s="36" t="str">
        <f>②国語!B63</f>
        <v>2-18</v>
      </c>
      <c r="C63" s="44">
        <v>1</v>
      </c>
      <c r="D63" s="345"/>
      <c r="E63" s="351"/>
      <c r="F63" s="351"/>
      <c r="G63" s="351"/>
      <c r="H63" s="357"/>
      <c r="I63" s="363"/>
      <c r="J63" s="408"/>
      <c r="K63" s="408"/>
      <c r="L63" s="447"/>
      <c r="M63" s="447"/>
      <c r="N63" s="470"/>
      <c r="O63" s="345"/>
      <c r="P63" s="351"/>
      <c r="Q63" s="351"/>
      <c r="R63" s="351"/>
      <c r="S63" s="357"/>
      <c r="T63" s="363"/>
      <c r="U63" s="351"/>
      <c r="V63" s="408"/>
      <c r="W63" s="351"/>
      <c r="X63" s="540"/>
      <c r="Y63" s="571"/>
      <c r="Z63" s="351"/>
      <c r="AA63" s="408"/>
      <c r="AB63" s="351"/>
      <c r="AC63" s="357"/>
      <c r="AD63" s="351"/>
      <c r="AE63" s="475"/>
      <c r="AF63" s="480"/>
      <c r="AG63" s="414"/>
      <c r="AH63" s="480"/>
      <c r="AI63" s="414"/>
      <c r="AJ63" s="408"/>
      <c r="AK63" s="545"/>
      <c r="AL63" s="408"/>
      <c r="AM63" s="545"/>
      <c r="AN63" s="408"/>
      <c r="AO63" s="545"/>
      <c r="AP63" s="45"/>
      <c r="AQ63" s="182">
        <f t="shared" si="0"/>
        <v>0</v>
      </c>
      <c r="AR63" s="559">
        <f t="shared" si="1"/>
        <v>0</v>
      </c>
      <c r="AS63" s="560">
        <f t="shared" si="2"/>
        <v>0</v>
      </c>
      <c r="AT63" s="169">
        <f t="shared" si="3"/>
        <v>0</v>
      </c>
      <c r="AV63" s="24"/>
      <c r="AW63" s="24"/>
    </row>
    <row r="64" spans="1:49" ht="12" customHeight="1">
      <c r="A64" s="153"/>
      <c r="B64" s="36" t="str">
        <f>②国語!B64</f>
        <v>2-19</v>
      </c>
      <c r="C64" s="44">
        <v>0</v>
      </c>
      <c r="D64" s="345"/>
      <c r="E64" s="351"/>
      <c r="F64" s="351"/>
      <c r="G64" s="351"/>
      <c r="H64" s="357"/>
      <c r="I64" s="363"/>
      <c r="J64" s="408"/>
      <c r="K64" s="408"/>
      <c r="L64" s="447"/>
      <c r="M64" s="447"/>
      <c r="N64" s="470"/>
      <c r="O64" s="345"/>
      <c r="P64" s="351"/>
      <c r="Q64" s="351"/>
      <c r="R64" s="351"/>
      <c r="S64" s="357"/>
      <c r="T64" s="363"/>
      <c r="U64" s="351"/>
      <c r="V64" s="408"/>
      <c r="W64" s="351"/>
      <c r="X64" s="540"/>
      <c r="Y64" s="571"/>
      <c r="Z64" s="351"/>
      <c r="AA64" s="408"/>
      <c r="AB64" s="351"/>
      <c r="AC64" s="357"/>
      <c r="AD64" s="351"/>
      <c r="AE64" s="475"/>
      <c r="AF64" s="480"/>
      <c r="AG64" s="414"/>
      <c r="AH64" s="480"/>
      <c r="AI64" s="414"/>
      <c r="AJ64" s="408"/>
      <c r="AK64" s="545"/>
      <c r="AL64" s="408"/>
      <c r="AM64" s="545"/>
      <c r="AN64" s="408"/>
      <c r="AO64" s="545"/>
      <c r="AP64" s="45"/>
      <c r="AQ64" s="182">
        <f t="shared" si="0"/>
        <v>0</v>
      </c>
      <c r="AR64" s="559">
        <f t="shared" si="1"/>
        <v>0</v>
      </c>
      <c r="AS64" s="560">
        <f t="shared" si="2"/>
        <v>0</v>
      </c>
      <c r="AT64" s="169">
        <f t="shared" si="3"/>
        <v>0</v>
      </c>
      <c r="AV64" s="24"/>
      <c r="AW64" s="24"/>
    </row>
    <row r="65" spans="1:49" ht="12" customHeight="1" thickBot="1">
      <c r="A65" s="157"/>
      <c r="B65" s="6" t="str">
        <f>②国語!B65</f>
        <v>2-20</v>
      </c>
      <c r="C65" s="27">
        <v>1</v>
      </c>
      <c r="D65" s="348"/>
      <c r="E65" s="354"/>
      <c r="F65" s="354"/>
      <c r="G65" s="354"/>
      <c r="H65" s="360"/>
      <c r="I65" s="366"/>
      <c r="J65" s="411"/>
      <c r="K65" s="411"/>
      <c r="L65" s="450"/>
      <c r="M65" s="450"/>
      <c r="N65" s="473"/>
      <c r="O65" s="348"/>
      <c r="P65" s="354"/>
      <c r="Q65" s="354"/>
      <c r="R65" s="354"/>
      <c r="S65" s="360"/>
      <c r="T65" s="366"/>
      <c r="U65" s="354"/>
      <c r="V65" s="411"/>
      <c r="W65" s="354"/>
      <c r="X65" s="574"/>
      <c r="Y65" s="575"/>
      <c r="Z65" s="354"/>
      <c r="AA65" s="411"/>
      <c r="AB65" s="354"/>
      <c r="AC65" s="360"/>
      <c r="AD65" s="355"/>
      <c r="AE65" s="478"/>
      <c r="AF65" s="483"/>
      <c r="AG65" s="417"/>
      <c r="AH65" s="483"/>
      <c r="AI65" s="417"/>
      <c r="AJ65" s="411"/>
      <c r="AK65" s="548"/>
      <c r="AL65" s="411"/>
      <c r="AM65" s="548"/>
      <c r="AN65" s="411"/>
      <c r="AO65" s="548"/>
      <c r="AP65" s="104"/>
      <c r="AQ65" s="166">
        <f t="shared" si="0"/>
        <v>0</v>
      </c>
      <c r="AR65" s="319">
        <f t="shared" si="1"/>
        <v>0</v>
      </c>
      <c r="AS65" s="566">
        <f t="shared" si="2"/>
        <v>0</v>
      </c>
      <c r="AT65" s="158">
        <f t="shared" si="3"/>
        <v>0</v>
      </c>
      <c r="AV65" s="24"/>
      <c r="AW65" s="24"/>
    </row>
    <row r="66" spans="1:49" ht="12" customHeight="1">
      <c r="A66" s="159"/>
      <c r="B66" s="4" t="str">
        <f>②国語!B66</f>
        <v>2-21</v>
      </c>
      <c r="C66" s="25">
        <v>0</v>
      </c>
      <c r="D66" s="344"/>
      <c r="E66" s="350"/>
      <c r="F66" s="350"/>
      <c r="G66" s="350"/>
      <c r="H66" s="356"/>
      <c r="I66" s="362"/>
      <c r="J66" s="407"/>
      <c r="K66" s="407"/>
      <c r="L66" s="446"/>
      <c r="M66" s="446"/>
      <c r="N66" s="469"/>
      <c r="O66" s="344"/>
      <c r="P66" s="350"/>
      <c r="Q66" s="350"/>
      <c r="R66" s="350"/>
      <c r="S66" s="356"/>
      <c r="T66" s="362"/>
      <c r="U66" s="350"/>
      <c r="V66" s="407"/>
      <c r="W66" s="350"/>
      <c r="X66" s="539"/>
      <c r="Y66" s="570"/>
      <c r="Z66" s="350"/>
      <c r="AA66" s="407"/>
      <c r="AB66" s="350"/>
      <c r="AC66" s="356"/>
      <c r="AD66" s="350"/>
      <c r="AE66" s="474"/>
      <c r="AF66" s="479"/>
      <c r="AG66" s="413"/>
      <c r="AH66" s="479"/>
      <c r="AI66" s="413"/>
      <c r="AJ66" s="407"/>
      <c r="AK66" s="544"/>
      <c r="AL66" s="407"/>
      <c r="AM66" s="544"/>
      <c r="AN66" s="407"/>
      <c r="AO66" s="544"/>
      <c r="AP66" s="103"/>
      <c r="AQ66" s="167">
        <f t="shared" si="0"/>
        <v>0</v>
      </c>
      <c r="AR66" s="317">
        <f t="shared" si="1"/>
        <v>0</v>
      </c>
      <c r="AS66" s="558">
        <f t="shared" si="2"/>
        <v>0</v>
      </c>
      <c r="AT66" s="163">
        <f t="shared" si="3"/>
        <v>0</v>
      </c>
      <c r="AV66" s="24"/>
      <c r="AW66" s="24"/>
    </row>
    <row r="67" spans="1:49" ht="12" customHeight="1">
      <c r="A67" s="153"/>
      <c r="B67" s="36" t="str">
        <f>②国語!B67</f>
        <v>2-22</v>
      </c>
      <c r="C67" s="44">
        <v>1</v>
      </c>
      <c r="D67" s="345"/>
      <c r="E67" s="351"/>
      <c r="F67" s="351"/>
      <c r="G67" s="351"/>
      <c r="H67" s="357"/>
      <c r="I67" s="363"/>
      <c r="J67" s="408"/>
      <c r="K67" s="408"/>
      <c r="L67" s="447"/>
      <c r="M67" s="447"/>
      <c r="N67" s="470"/>
      <c r="O67" s="345"/>
      <c r="P67" s="351"/>
      <c r="Q67" s="351"/>
      <c r="R67" s="351"/>
      <c r="S67" s="357"/>
      <c r="T67" s="363"/>
      <c r="U67" s="351"/>
      <c r="V67" s="408"/>
      <c r="W67" s="351"/>
      <c r="X67" s="540"/>
      <c r="Y67" s="571"/>
      <c r="Z67" s="351"/>
      <c r="AA67" s="408"/>
      <c r="AB67" s="351"/>
      <c r="AC67" s="357"/>
      <c r="AD67" s="351"/>
      <c r="AE67" s="475"/>
      <c r="AF67" s="480"/>
      <c r="AG67" s="414"/>
      <c r="AH67" s="480"/>
      <c r="AI67" s="414"/>
      <c r="AJ67" s="408"/>
      <c r="AK67" s="545"/>
      <c r="AL67" s="408"/>
      <c r="AM67" s="545"/>
      <c r="AN67" s="408"/>
      <c r="AO67" s="545"/>
      <c r="AP67" s="45"/>
      <c r="AQ67" s="182">
        <f t="shared" si="0"/>
        <v>0</v>
      </c>
      <c r="AR67" s="559">
        <f t="shared" si="1"/>
        <v>0</v>
      </c>
      <c r="AS67" s="560">
        <f t="shared" si="2"/>
        <v>0</v>
      </c>
      <c r="AT67" s="169">
        <f t="shared" si="3"/>
        <v>0</v>
      </c>
      <c r="AV67" s="24"/>
      <c r="AW67" s="24"/>
    </row>
    <row r="68" spans="1:49" ht="12" customHeight="1">
      <c r="A68" s="153"/>
      <c r="B68" s="36" t="str">
        <f>②国語!B68</f>
        <v>2-23</v>
      </c>
      <c r="C68" s="44">
        <v>0</v>
      </c>
      <c r="D68" s="345"/>
      <c r="E68" s="351"/>
      <c r="F68" s="351"/>
      <c r="G68" s="351"/>
      <c r="H68" s="357"/>
      <c r="I68" s="363"/>
      <c r="J68" s="408"/>
      <c r="K68" s="408"/>
      <c r="L68" s="447"/>
      <c r="M68" s="447"/>
      <c r="N68" s="470"/>
      <c r="O68" s="345"/>
      <c r="P68" s="351"/>
      <c r="Q68" s="351"/>
      <c r="R68" s="351"/>
      <c r="S68" s="357"/>
      <c r="T68" s="363"/>
      <c r="U68" s="351"/>
      <c r="V68" s="408"/>
      <c r="W68" s="351"/>
      <c r="X68" s="540"/>
      <c r="Y68" s="571"/>
      <c r="Z68" s="351"/>
      <c r="AA68" s="408"/>
      <c r="AB68" s="351"/>
      <c r="AC68" s="357"/>
      <c r="AD68" s="351"/>
      <c r="AE68" s="475"/>
      <c r="AF68" s="480"/>
      <c r="AG68" s="414"/>
      <c r="AH68" s="480"/>
      <c r="AI68" s="414"/>
      <c r="AJ68" s="408"/>
      <c r="AK68" s="545"/>
      <c r="AL68" s="408"/>
      <c r="AM68" s="545"/>
      <c r="AN68" s="408"/>
      <c r="AO68" s="545"/>
      <c r="AP68" s="45"/>
      <c r="AQ68" s="182">
        <f t="shared" si="0"/>
        <v>0</v>
      </c>
      <c r="AR68" s="559">
        <f t="shared" si="1"/>
        <v>0</v>
      </c>
      <c r="AS68" s="560">
        <f t="shared" si="2"/>
        <v>0</v>
      </c>
      <c r="AT68" s="169">
        <f t="shared" si="3"/>
        <v>0</v>
      </c>
      <c r="AV68" s="24"/>
      <c r="AW68" s="52"/>
    </row>
    <row r="69" spans="1:49" ht="12" customHeight="1">
      <c r="A69" s="153"/>
      <c r="B69" s="36" t="str">
        <f>②国語!B69</f>
        <v>2-24</v>
      </c>
      <c r="C69" s="44">
        <v>1</v>
      </c>
      <c r="D69" s="345"/>
      <c r="E69" s="351"/>
      <c r="F69" s="351"/>
      <c r="G69" s="351"/>
      <c r="H69" s="357"/>
      <c r="I69" s="363"/>
      <c r="J69" s="408"/>
      <c r="K69" s="408"/>
      <c r="L69" s="447"/>
      <c r="M69" s="447"/>
      <c r="N69" s="470"/>
      <c r="O69" s="345"/>
      <c r="P69" s="351"/>
      <c r="Q69" s="351"/>
      <c r="R69" s="351"/>
      <c r="S69" s="357"/>
      <c r="T69" s="363"/>
      <c r="U69" s="351"/>
      <c r="V69" s="408"/>
      <c r="W69" s="351"/>
      <c r="X69" s="540"/>
      <c r="Y69" s="571"/>
      <c r="Z69" s="351"/>
      <c r="AA69" s="408"/>
      <c r="AB69" s="351"/>
      <c r="AC69" s="357"/>
      <c r="AD69" s="351"/>
      <c r="AE69" s="475"/>
      <c r="AF69" s="480"/>
      <c r="AG69" s="414"/>
      <c r="AH69" s="480"/>
      <c r="AI69" s="414"/>
      <c r="AJ69" s="408"/>
      <c r="AK69" s="545"/>
      <c r="AL69" s="408"/>
      <c r="AM69" s="545"/>
      <c r="AN69" s="408"/>
      <c r="AO69" s="545"/>
      <c r="AP69" s="45"/>
      <c r="AQ69" s="182">
        <f t="shared" si="0"/>
        <v>0</v>
      </c>
      <c r="AR69" s="559">
        <f t="shared" si="1"/>
        <v>0</v>
      </c>
      <c r="AS69" s="560">
        <f t="shared" si="2"/>
        <v>0</v>
      </c>
      <c r="AT69" s="169">
        <f t="shared" si="3"/>
        <v>0</v>
      </c>
      <c r="AV69" s="3"/>
      <c r="AW69" s="3"/>
    </row>
    <row r="70" spans="1:49" ht="12" customHeight="1" thickBot="1">
      <c r="A70" s="154"/>
      <c r="B70" s="37" t="str">
        <f>②国語!B70</f>
        <v>2-25</v>
      </c>
      <c r="C70" s="50">
        <v>0</v>
      </c>
      <c r="D70" s="346"/>
      <c r="E70" s="352"/>
      <c r="F70" s="352"/>
      <c r="G70" s="352"/>
      <c r="H70" s="358"/>
      <c r="I70" s="364"/>
      <c r="J70" s="409"/>
      <c r="K70" s="409"/>
      <c r="L70" s="448"/>
      <c r="M70" s="448"/>
      <c r="N70" s="471"/>
      <c r="O70" s="346"/>
      <c r="P70" s="352"/>
      <c r="Q70" s="352"/>
      <c r="R70" s="352"/>
      <c r="S70" s="358"/>
      <c r="T70" s="364"/>
      <c r="U70" s="352"/>
      <c r="V70" s="409"/>
      <c r="W70" s="352"/>
      <c r="X70" s="541"/>
      <c r="Y70" s="572"/>
      <c r="Z70" s="352"/>
      <c r="AA70" s="409"/>
      <c r="AB70" s="352"/>
      <c r="AC70" s="358"/>
      <c r="AD70" s="352"/>
      <c r="AE70" s="476"/>
      <c r="AF70" s="481"/>
      <c r="AG70" s="415"/>
      <c r="AH70" s="481"/>
      <c r="AI70" s="415"/>
      <c r="AJ70" s="409"/>
      <c r="AK70" s="546"/>
      <c r="AL70" s="409"/>
      <c r="AM70" s="546"/>
      <c r="AN70" s="409"/>
      <c r="AO70" s="546"/>
      <c r="AP70" s="51"/>
      <c r="AQ70" s="165">
        <f t="shared" si="0"/>
        <v>0</v>
      </c>
      <c r="AR70" s="562">
        <f t="shared" si="1"/>
        <v>0</v>
      </c>
      <c r="AS70" s="563">
        <f t="shared" si="2"/>
        <v>0</v>
      </c>
      <c r="AT70" s="155">
        <f t="shared" si="3"/>
        <v>0</v>
      </c>
    </row>
    <row r="71" spans="1:49" ht="12" customHeight="1">
      <c r="A71" s="156"/>
      <c r="B71" s="5" t="str">
        <f>②国語!B71</f>
        <v>2-26</v>
      </c>
      <c r="C71" s="26">
        <v>1</v>
      </c>
      <c r="D71" s="347"/>
      <c r="E71" s="353"/>
      <c r="F71" s="353"/>
      <c r="G71" s="353"/>
      <c r="H71" s="359"/>
      <c r="I71" s="365"/>
      <c r="J71" s="410"/>
      <c r="K71" s="410"/>
      <c r="L71" s="449"/>
      <c r="M71" s="449"/>
      <c r="N71" s="472"/>
      <c r="O71" s="347"/>
      <c r="P71" s="353"/>
      <c r="Q71" s="353"/>
      <c r="R71" s="353"/>
      <c r="S71" s="359"/>
      <c r="T71" s="365"/>
      <c r="U71" s="353"/>
      <c r="V71" s="410"/>
      <c r="W71" s="353"/>
      <c r="X71" s="542"/>
      <c r="Y71" s="573"/>
      <c r="Z71" s="353"/>
      <c r="AA71" s="410"/>
      <c r="AB71" s="353"/>
      <c r="AC71" s="359"/>
      <c r="AD71" s="353"/>
      <c r="AE71" s="477"/>
      <c r="AF71" s="482"/>
      <c r="AG71" s="416"/>
      <c r="AH71" s="482"/>
      <c r="AI71" s="416"/>
      <c r="AJ71" s="410"/>
      <c r="AK71" s="547"/>
      <c r="AL71" s="410"/>
      <c r="AM71" s="547"/>
      <c r="AN71" s="410"/>
      <c r="AO71" s="547"/>
      <c r="AP71" s="105"/>
      <c r="AQ71" s="419">
        <f t="shared" ref="AQ71:AQ134" si="4">COUNTIF(D71:L71,1)*3+N71+COUNTIF(O71:AE71,1)*3+AG71+AI71+AK71+AM71+AO71</f>
        <v>0</v>
      </c>
      <c r="AR71" s="564">
        <f t="shared" ref="AR71:AR134" si="5">COUNTIF(D71:I71,1)*3+COUNTIF(O71:U71,1)*3+COUNTIF(W71,1)*3+COUNTIF(Z71,1)*3+COUNTIF(AB71:AE71,1)*3+AG71+AI71</f>
        <v>0</v>
      </c>
      <c r="AS71" s="565">
        <f t="shared" ref="AS71:AS134" si="6">COUNTIF(J71:L71,1)*3+N71+COUNTIF(V71,1)*3+COUNTIF(X71:Y71,1)*3+COUNTIF(AA71,1)*3+AK71+AM71+AO71</f>
        <v>0</v>
      </c>
      <c r="AT71" s="422">
        <f t="shared" ref="AT71:AT134" si="7">SUM(AR71:AS71)</f>
        <v>0</v>
      </c>
      <c r="AV71" s="3"/>
    </row>
    <row r="72" spans="1:49" ht="12" customHeight="1">
      <c r="A72" s="153"/>
      <c r="B72" s="36" t="str">
        <f>②国語!B72</f>
        <v>2-27</v>
      </c>
      <c r="C72" s="44">
        <v>0</v>
      </c>
      <c r="D72" s="345"/>
      <c r="E72" s="351"/>
      <c r="F72" s="351"/>
      <c r="G72" s="351"/>
      <c r="H72" s="357"/>
      <c r="I72" s="363"/>
      <c r="J72" s="408"/>
      <c r="K72" s="408"/>
      <c r="L72" s="447"/>
      <c r="M72" s="447"/>
      <c r="N72" s="470"/>
      <c r="O72" s="345"/>
      <c r="P72" s="351"/>
      <c r="Q72" s="351"/>
      <c r="R72" s="351"/>
      <c r="S72" s="357"/>
      <c r="T72" s="363"/>
      <c r="U72" s="351"/>
      <c r="V72" s="408"/>
      <c r="W72" s="351"/>
      <c r="X72" s="540"/>
      <c r="Y72" s="571"/>
      <c r="Z72" s="351"/>
      <c r="AA72" s="408"/>
      <c r="AB72" s="351"/>
      <c r="AC72" s="357"/>
      <c r="AD72" s="351"/>
      <c r="AE72" s="475"/>
      <c r="AF72" s="480"/>
      <c r="AG72" s="414"/>
      <c r="AH72" s="480"/>
      <c r="AI72" s="414"/>
      <c r="AJ72" s="408"/>
      <c r="AK72" s="545"/>
      <c r="AL72" s="408"/>
      <c r="AM72" s="545"/>
      <c r="AN72" s="408"/>
      <c r="AO72" s="545"/>
      <c r="AP72" s="45"/>
      <c r="AQ72" s="182">
        <f t="shared" si="4"/>
        <v>0</v>
      </c>
      <c r="AR72" s="559">
        <f t="shared" si="5"/>
        <v>0</v>
      </c>
      <c r="AS72" s="560">
        <f t="shared" si="6"/>
        <v>0</v>
      </c>
      <c r="AT72" s="169">
        <f t="shared" si="7"/>
        <v>0</v>
      </c>
      <c r="AV72" s="7"/>
      <c r="AW72" s="7"/>
    </row>
    <row r="73" spans="1:49" ht="12" customHeight="1">
      <c r="A73" s="153"/>
      <c r="B73" s="36" t="str">
        <f>②国語!B73</f>
        <v>2-28</v>
      </c>
      <c r="C73" s="44">
        <v>1</v>
      </c>
      <c r="D73" s="345"/>
      <c r="E73" s="351"/>
      <c r="F73" s="351"/>
      <c r="G73" s="351"/>
      <c r="H73" s="357"/>
      <c r="I73" s="363"/>
      <c r="J73" s="408"/>
      <c r="K73" s="408"/>
      <c r="L73" s="447"/>
      <c r="M73" s="447"/>
      <c r="N73" s="470"/>
      <c r="O73" s="345"/>
      <c r="P73" s="351"/>
      <c r="Q73" s="351"/>
      <c r="R73" s="351"/>
      <c r="S73" s="357"/>
      <c r="T73" s="363"/>
      <c r="U73" s="351"/>
      <c r="V73" s="408"/>
      <c r="W73" s="351"/>
      <c r="X73" s="540"/>
      <c r="Y73" s="571"/>
      <c r="Z73" s="351"/>
      <c r="AA73" s="408"/>
      <c r="AB73" s="351"/>
      <c r="AC73" s="357"/>
      <c r="AD73" s="351"/>
      <c r="AE73" s="475"/>
      <c r="AF73" s="480"/>
      <c r="AG73" s="414"/>
      <c r="AH73" s="480"/>
      <c r="AI73" s="414"/>
      <c r="AJ73" s="408"/>
      <c r="AK73" s="545"/>
      <c r="AL73" s="408"/>
      <c r="AM73" s="545"/>
      <c r="AN73" s="408"/>
      <c r="AO73" s="545"/>
      <c r="AP73" s="45"/>
      <c r="AQ73" s="182">
        <f t="shared" si="4"/>
        <v>0</v>
      </c>
      <c r="AR73" s="559">
        <f t="shared" si="5"/>
        <v>0</v>
      </c>
      <c r="AS73" s="560">
        <f t="shared" si="6"/>
        <v>0</v>
      </c>
      <c r="AT73" s="169">
        <f t="shared" si="7"/>
        <v>0</v>
      </c>
      <c r="AV73" s="7"/>
      <c r="AW73" s="7"/>
    </row>
    <row r="74" spans="1:49" ht="12" customHeight="1">
      <c r="A74" s="153"/>
      <c r="B74" s="36" t="str">
        <f>②国語!B74</f>
        <v>2-29</v>
      </c>
      <c r="C74" s="44">
        <v>0</v>
      </c>
      <c r="D74" s="345"/>
      <c r="E74" s="351"/>
      <c r="F74" s="351"/>
      <c r="G74" s="351"/>
      <c r="H74" s="357"/>
      <c r="I74" s="363"/>
      <c r="J74" s="408"/>
      <c r="K74" s="408"/>
      <c r="L74" s="447"/>
      <c r="M74" s="447"/>
      <c r="N74" s="470"/>
      <c r="O74" s="345"/>
      <c r="P74" s="351"/>
      <c r="Q74" s="351"/>
      <c r="R74" s="351"/>
      <c r="S74" s="357"/>
      <c r="T74" s="363"/>
      <c r="U74" s="351"/>
      <c r="V74" s="408"/>
      <c r="W74" s="351"/>
      <c r="X74" s="540"/>
      <c r="Y74" s="571"/>
      <c r="Z74" s="351"/>
      <c r="AA74" s="408"/>
      <c r="AB74" s="351"/>
      <c r="AC74" s="357"/>
      <c r="AD74" s="351"/>
      <c r="AE74" s="475"/>
      <c r="AF74" s="480"/>
      <c r="AG74" s="414"/>
      <c r="AH74" s="480"/>
      <c r="AI74" s="414"/>
      <c r="AJ74" s="408"/>
      <c r="AK74" s="545"/>
      <c r="AL74" s="408"/>
      <c r="AM74" s="545"/>
      <c r="AN74" s="408"/>
      <c r="AO74" s="545"/>
      <c r="AP74" s="45"/>
      <c r="AQ74" s="182">
        <f t="shared" si="4"/>
        <v>0</v>
      </c>
      <c r="AR74" s="559">
        <f t="shared" si="5"/>
        <v>0</v>
      </c>
      <c r="AS74" s="560">
        <f t="shared" si="6"/>
        <v>0</v>
      </c>
      <c r="AT74" s="169">
        <f t="shared" si="7"/>
        <v>0</v>
      </c>
      <c r="AV74" s="7"/>
      <c r="AW74" s="7"/>
    </row>
    <row r="75" spans="1:49" ht="12" customHeight="1" thickBot="1">
      <c r="A75" s="157"/>
      <c r="B75" s="6" t="str">
        <f>②国語!B75</f>
        <v>2-30</v>
      </c>
      <c r="C75" s="27">
        <v>1</v>
      </c>
      <c r="D75" s="348"/>
      <c r="E75" s="354"/>
      <c r="F75" s="354"/>
      <c r="G75" s="354"/>
      <c r="H75" s="360"/>
      <c r="I75" s="366"/>
      <c r="J75" s="411"/>
      <c r="K75" s="411"/>
      <c r="L75" s="450"/>
      <c r="M75" s="450"/>
      <c r="N75" s="473"/>
      <c r="O75" s="348"/>
      <c r="P75" s="354"/>
      <c r="Q75" s="354"/>
      <c r="R75" s="354"/>
      <c r="S75" s="360"/>
      <c r="T75" s="366"/>
      <c r="U75" s="354"/>
      <c r="V75" s="411"/>
      <c r="W75" s="354"/>
      <c r="X75" s="574"/>
      <c r="Y75" s="575"/>
      <c r="Z75" s="354"/>
      <c r="AA75" s="411"/>
      <c r="AB75" s="354"/>
      <c r="AC75" s="360"/>
      <c r="AD75" s="355"/>
      <c r="AE75" s="478"/>
      <c r="AF75" s="483"/>
      <c r="AG75" s="417"/>
      <c r="AH75" s="483"/>
      <c r="AI75" s="417"/>
      <c r="AJ75" s="411"/>
      <c r="AK75" s="548"/>
      <c r="AL75" s="411"/>
      <c r="AM75" s="548"/>
      <c r="AN75" s="411"/>
      <c r="AO75" s="548"/>
      <c r="AP75" s="104"/>
      <c r="AQ75" s="166">
        <f t="shared" si="4"/>
        <v>0</v>
      </c>
      <c r="AR75" s="319">
        <f t="shared" si="5"/>
        <v>0</v>
      </c>
      <c r="AS75" s="566">
        <f t="shared" si="6"/>
        <v>0</v>
      </c>
      <c r="AT75" s="158">
        <f t="shared" si="7"/>
        <v>0</v>
      </c>
    </row>
    <row r="76" spans="1:49" ht="12" customHeight="1">
      <c r="A76" s="159"/>
      <c r="B76" s="4" t="str">
        <f>②国語!B76</f>
        <v>2-31</v>
      </c>
      <c r="C76" s="25">
        <v>0</v>
      </c>
      <c r="D76" s="344"/>
      <c r="E76" s="350"/>
      <c r="F76" s="350"/>
      <c r="G76" s="350"/>
      <c r="H76" s="356"/>
      <c r="I76" s="362"/>
      <c r="J76" s="407"/>
      <c r="K76" s="407"/>
      <c r="L76" s="446"/>
      <c r="M76" s="446"/>
      <c r="N76" s="469"/>
      <c r="O76" s="344"/>
      <c r="P76" s="350"/>
      <c r="Q76" s="350"/>
      <c r="R76" s="350"/>
      <c r="S76" s="356"/>
      <c r="T76" s="362"/>
      <c r="U76" s="350"/>
      <c r="V76" s="407"/>
      <c r="W76" s="350"/>
      <c r="X76" s="539"/>
      <c r="Y76" s="570"/>
      <c r="Z76" s="350"/>
      <c r="AA76" s="407"/>
      <c r="AB76" s="350"/>
      <c r="AC76" s="356"/>
      <c r="AD76" s="350"/>
      <c r="AE76" s="474"/>
      <c r="AF76" s="479"/>
      <c r="AG76" s="413"/>
      <c r="AH76" s="479"/>
      <c r="AI76" s="413"/>
      <c r="AJ76" s="407"/>
      <c r="AK76" s="544"/>
      <c r="AL76" s="407"/>
      <c r="AM76" s="544"/>
      <c r="AN76" s="407"/>
      <c r="AO76" s="544"/>
      <c r="AP76" s="103"/>
      <c r="AQ76" s="167">
        <f t="shared" si="4"/>
        <v>0</v>
      </c>
      <c r="AR76" s="317">
        <f t="shared" si="5"/>
        <v>0</v>
      </c>
      <c r="AS76" s="558">
        <f t="shared" si="6"/>
        <v>0</v>
      </c>
      <c r="AT76" s="163">
        <f t="shared" si="7"/>
        <v>0</v>
      </c>
    </row>
    <row r="77" spans="1:49" ht="12" customHeight="1">
      <c r="A77" s="153"/>
      <c r="B77" s="36" t="str">
        <f>②国語!B77</f>
        <v>2-32</v>
      </c>
      <c r="C77" s="44">
        <v>1</v>
      </c>
      <c r="D77" s="345"/>
      <c r="E77" s="351"/>
      <c r="F77" s="351"/>
      <c r="G77" s="351"/>
      <c r="H77" s="357"/>
      <c r="I77" s="363"/>
      <c r="J77" s="408"/>
      <c r="K77" s="408"/>
      <c r="L77" s="447"/>
      <c r="M77" s="447"/>
      <c r="N77" s="470"/>
      <c r="O77" s="345"/>
      <c r="P77" s="351"/>
      <c r="Q77" s="351"/>
      <c r="R77" s="351"/>
      <c r="S77" s="357"/>
      <c r="T77" s="363"/>
      <c r="U77" s="351"/>
      <c r="V77" s="408"/>
      <c r="W77" s="351"/>
      <c r="X77" s="540"/>
      <c r="Y77" s="571"/>
      <c r="Z77" s="351"/>
      <c r="AA77" s="408"/>
      <c r="AB77" s="351"/>
      <c r="AC77" s="357"/>
      <c r="AD77" s="351"/>
      <c r="AE77" s="475"/>
      <c r="AF77" s="480"/>
      <c r="AG77" s="414"/>
      <c r="AH77" s="480"/>
      <c r="AI77" s="414"/>
      <c r="AJ77" s="408"/>
      <c r="AK77" s="545"/>
      <c r="AL77" s="408"/>
      <c r="AM77" s="545"/>
      <c r="AN77" s="408"/>
      <c r="AO77" s="545"/>
      <c r="AP77" s="45"/>
      <c r="AQ77" s="182">
        <f t="shared" si="4"/>
        <v>0</v>
      </c>
      <c r="AR77" s="559">
        <f t="shared" si="5"/>
        <v>0</v>
      </c>
      <c r="AS77" s="560">
        <f t="shared" si="6"/>
        <v>0</v>
      </c>
      <c r="AT77" s="169">
        <f t="shared" si="7"/>
        <v>0</v>
      </c>
    </row>
    <row r="78" spans="1:49" ht="12" customHeight="1">
      <c r="A78" s="153"/>
      <c r="B78" s="36" t="str">
        <f>②国語!B78</f>
        <v>2-33</v>
      </c>
      <c r="C78" s="44">
        <v>0</v>
      </c>
      <c r="D78" s="345"/>
      <c r="E78" s="351"/>
      <c r="F78" s="351"/>
      <c r="G78" s="351"/>
      <c r="H78" s="357"/>
      <c r="I78" s="363"/>
      <c r="J78" s="408"/>
      <c r="K78" s="408"/>
      <c r="L78" s="447"/>
      <c r="M78" s="447"/>
      <c r="N78" s="470"/>
      <c r="O78" s="345"/>
      <c r="P78" s="351"/>
      <c r="Q78" s="351"/>
      <c r="R78" s="351"/>
      <c r="S78" s="357"/>
      <c r="T78" s="363"/>
      <c r="U78" s="351"/>
      <c r="V78" s="408"/>
      <c r="W78" s="351"/>
      <c r="X78" s="540"/>
      <c r="Y78" s="571"/>
      <c r="Z78" s="351"/>
      <c r="AA78" s="408"/>
      <c r="AB78" s="351"/>
      <c r="AC78" s="357"/>
      <c r="AD78" s="351"/>
      <c r="AE78" s="475"/>
      <c r="AF78" s="480"/>
      <c r="AG78" s="414"/>
      <c r="AH78" s="480"/>
      <c r="AI78" s="414"/>
      <c r="AJ78" s="408"/>
      <c r="AK78" s="545"/>
      <c r="AL78" s="408"/>
      <c r="AM78" s="545"/>
      <c r="AN78" s="408"/>
      <c r="AO78" s="545"/>
      <c r="AP78" s="45"/>
      <c r="AQ78" s="182">
        <f t="shared" si="4"/>
        <v>0</v>
      </c>
      <c r="AR78" s="559">
        <f t="shared" si="5"/>
        <v>0</v>
      </c>
      <c r="AS78" s="560">
        <f t="shared" si="6"/>
        <v>0</v>
      </c>
      <c r="AT78" s="169">
        <f t="shared" si="7"/>
        <v>0</v>
      </c>
    </row>
    <row r="79" spans="1:49" ht="12" customHeight="1">
      <c r="A79" s="153"/>
      <c r="B79" s="36" t="str">
        <f>②国語!B79</f>
        <v>2-34</v>
      </c>
      <c r="C79" s="44">
        <v>1</v>
      </c>
      <c r="D79" s="345"/>
      <c r="E79" s="351"/>
      <c r="F79" s="351"/>
      <c r="G79" s="351"/>
      <c r="H79" s="357"/>
      <c r="I79" s="363"/>
      <c r="J79" s="408"/>
      <c r="K79" s="408"/>
      <c r="L79" s="447"/>
      <c r="M79" s="447"/>
      <c r="N79" s="470"/>
      <c r="O79" s="345"/>
      <c r="P79" s="351"/>
      <c r="Q79" s="351"/>
      <c r="R79" s="351"/>
      <c r="S79" s="357"/>
      <c r="T79" s="363"/>
      <c r="U79" s="351"/>
      <c r="V79" s="408"/>
      <c r="W79" s="351"/>
      <c r="X79" s="540"/>
      <c r="Y79" s="571"/>
      <c r="Z79" s="351"/>
      <c r="AA79" s="408"/>
      <c r="AB79" s="351"/>
      <c r="AC79" s="357"/>
      <c r="AD79" s="351"/>
      <c r="AE79" s="475"/>
      <c r="AF79" s="480"/>
      <c r="AG79" s="414"/>
      <c r="AH79" s="480"/>
      <c r="AI79" s="414"/>
      <c r="AJ79" s="408"/>
      <c r="AK79" s="545"/>
      <c r="AL79" s="408"/>
      <c r="AM79" s="545"/>
      <c r="AN79" s="408"/>
      <c r="AO79" s="545"/>
      <c r="AP79" s="45"/>
      <c r="AQ79" s="182">
        <f t="shared" si="4"/>
        <v>0</v>
      </c>
      <c r="AR79" s="559">
        <f t="shared" si="5"/>
        <v>0</v>
      </c>
      <c r="AS79" s="560">
        <f t="shared" si="6"/>
        <v>0</v>
      </c>
      <c r="AT79" s="169">
        <f t="shared" si="7"/>
        <v>0</v>
      </c>
      <c r="AV79" s="35"/>
    </row>
    <row r="80" spans="1:49" ht="12" customHeight="1" thickBot="1">
      <c r="A80" s="154"/>
      <c r="B80" s="37" t="str">
        <f>②国語!B80</f>
        <v>2-35</v>
      </c>
      <c r="C80" s="50">
        <v>0</v>
      </c>
      <c r="D80" s="346"/>
      <c r="E80" s="352"/>
      <c r="F80" s="352"/>
      <c r="G80" s="352"/>
      <c r="H80" s="358"/>
      <c r="I80" s="364"/>
      <c r="J80" s="409"/>
      <c r="K80" s="409"/>
      <c r="L80" s="448"/>
      <c r="M80" s="448"/>
      <c r="N80" s="471"/>
      <c r="O80" s="346"/>
      <c r="P80" s="352"/>
      <c r="Q80" s="352"/>
      <c r="R80" s="352"/>
      <c r="S80" s="358"/>
      <c r="T80" s="364"/>
      <c r="U80" s="352"/>
      <c r="V80" s="409"/>
      <c r="W80" s="352"/>
      <c r="X80" s="541"/>
      <c r="Y80" s="572"/>
      <c r="Z80" s="352"/>
      <c r="AA80" s="409"/>
      <c r="AB80" s="352"/>
      <c r="AC80" s="358"/>
      <c r="AD80" s="352"/>
      <c r="AE80" s="476"/>
      <c r="AF80" s="481"/>
      <c r="AG80" s="415"/>
      <c r="AH80" s="481"/>
      <c r="AI80" s="415"/>
      <c r="AJ80" s="409"/>
      <c r="AK80" s="546"/>
      <c r="AL80" s="409"/>
      <c r="AM80" s="546"/>
      <c r="AN80" s="409"/>
      <c r="AO80" s="546"/>
      <c r="AP80" s="51"/>
      <c r="AQ80" s="165">
        <f t="shared" si="4"/>
        <v>0</v>
      </c>
      <c r="AR80" s="562">
        <f t="shared" si="5"/>
        <v>0</v>
      </c>
      <c r="AS80" s="563">
        <f t="shared" si="6"/>
        <v>0</v>
      </c>
      <c r="AT80" s="155">
        <f t="shared" si="7"/>
        <v>0</v>
      </c>
      <c r="AV80" s="35"/>
    </row>
    <row r="81" spans="1:49" ht="12" customHeight="1">
      <c r="A81" s="156"/>
      <c r="B81" s="5" t="str">
        <f>②国語!B81</f>
        <v>2-36</v>
      </c>
      <c r="C81" s="26">
        <v>1</v>
      </c>
      <c r="D81" s="347"/>
      <c r="E81" s="353"/>
      <c r="F81" s="353"/>
      <c r="G81" s="353"/>
      <c r="H81" s="359"/>
      <c r="I81" s="365"/>
      <c r="J81" s="410"/>
      <c r="K81" s="410"/>
      <c r="L81" s="449"/>
      <c r="M81" s="449"/>
      <c r="N81" s="472"/>
      <c r="O81" s="347"/>
      <c r="P81" s="353"/>
      <c r="Q81" s="353"/>
      <c r="R81" s="353"/>
      <c r="S81" s="359"/>
      <c r="T81" s="365"/>
      <c r="U81" s="353"/>
      <c r="V81" s="410"/>
      <c r="W81" s="353"/>
      <c r="X81" s="542"/>
      <c r="Y81" s="573"/>
      <c r="Z81" s="353"/>
      <c r="AA81" s="410"/>
      <c r="AB81" s="353"/>
      <c r="AC81" s="359"/>
      <c r="AD81" s="353"/>
      <c r="AE81" s="477"/>
      <c r="AF81" s="482"/>
      <c r="AG81" s="416"/>
      <c r="AH81" s="482"/>
      <c r="AI81" s="416"/>
      <c r="AJ81" s="410"/>
      <c r="AK81" s="547"/>
      <c r="AL81" s="410"/>
      <c r="AM81" s="547"/>
      <c r="AN81" s="410"/>
      <c r="AO81" s="547"/>
      <c r="AP81" s="105"/>
      <c r="AQ81" s="419">
        <f t="shared" si="4"/>
        <v>0</v>
      </c>
      <c r="AR81" s="564">
        <f t="shared" si="5"/>
        <v>0</v>
      </c>
      <c r="AS81" s="565">
        <f t="shared" si="6"/>
        <v>0</v>
      </c>
      <c r="AT81" s="422">
        <f t="shared" si="7"/>
        <v>0</v>
      </c>
      <c r="AV81" s="35"/>
    </row>
    <row r="82" spans="1:49" ht="12" customHeight="1">
      <c r="A82" s="153"/>
      <c r="B82" s="36" t="str">
        <f>②国語!B82</f>
        <v>2-37</v>
      </c>
      <c r="C82" s="44">
        <v>0</v>
      </c>
      <c r="D82" s="345"/>
      <c r="E82" s="351"/>
      <c r="F82" s="351"/>
      <c r="G82" s="351"/>
      <c r="H82" s="357"/>
      <c r="I82" s="363"/>
      <c r="J82" s="408"/>
      <c r="K82" s="408"/>
      <c r="L82" s="447"/>
      <c r="M82" s="447"/>
      <c r="N82" s="470"/>
      <c r="O82" s="345"/>
      <c r="P82" s="351"/>
      <c r="Q82" s="351"/>
      <c r="R82" s="351"/>
      <c r="S82" s="357"/>
      <c r="T82" s="363"/>
      <c r="U82" s="351"/>
      <c r="V82" s="408"/>
      <c r="W82" s="351"/>
      <c r="X82" s="540"/>
      <c r="Y82" s="571"/>
      <c r="Z82" s="351"/>
      <c r="AA82" s="408"/>
      <c r="AB82" s="351"/>
      <c r="AC82" s="357"/>
      <c r="AD82" s="351"/>
      <c r="AE82" s="475"/>
      <c r="AF82" s="480"/>
      <c r="AG82" s="414"/>
      <c r="AH82" s="480"/>
      <c r="AI82" s="414"/>
      <c r="AJ82" s="408"/>
      <c r="AK82" s="545"/>
      <c r="AL82" s="408"/>
      <c r="AM82" s="545"/>
      <c r="AN82" s="408"/>
      <c r="AO82" s="545"/>
      <c r="AP82" s="45"/>
      <c r="AQ82" s="182">
        <f t="shared" si="4"/>
        <v>0</v>
      </c>
      <c r="AR82" s="559">
        <f t="shared" si="5"/>
        <v>0</v>
      </c>
      <c r="AS82" s="560">
        <f t="shared" si="6"/>
        <v>0</v>
      </c>
      <c r="AT82" s="169">
        <f t="shared" si="7"/>
        <v>0</v>
      </c>
    </row>
    <row r="83" spans="1:49" ht="12" customHeight="1">
      <c r="A83" s="153"/>
      <c r="B83" s="36" t="str">
        <f>②国語!B83</f>
        <v>2-38</v>
      </c>
      <c r="C83" s="44">
        <v>1</v>
      </c>
      <c r="D83" s="345"/>
      <c r="E83" s="351"/>
      <c r="F83" s="351"/>
      <c r="G83" s="351"/>
      <c r="H83" s="357"/>
      <c r="I83" s="363"/>
      <c r="J83" s="408"/>
      <c r="K83" s="408"/>
      <c r="L83" s="447"/>
      <c r="M83" s="447"/>
      <c r="N83" s="470"/>
      <c r="O83" s="345"/>
      <c r="P83" s="351"/>
      <c r="Q83" s="351"/>
      <c r="R83" s="351"/>
      <c r="S83" s="357"/>
      <c r="T83" s="363"/>
      <c r="U83" s="351"/>
      <c r="V83" s="408"/>
      <c r="W83" s="351"/>
      <c r="X83" s="540"/>
      <c r="Y83" s="571"/>
      <c r="Z83" s="351"/>
      <c r="AA83" s="408"/>
      <c r="AB83" s="351"/>
      <c r="AC83" s="357"/>
      <c r="AD83" s="351"/>
      <c r="AE83" s="475"/>
      <c r="AF83" s="480"/>
      <c r="AG83" s="414"/>
      <c r="AH83" s="480"/>
      <c r="AI83" s="414"/>
      <c r="AJ83" s="408"/>
      <c r="AK83" s="545"/>
      <c r="AL83" s="408"/>
      <c r="AM83" s="545"/>
      <c r="AN83" s="408"/>
      <c r="AO83" s="545"/>
      <c r="AP83" s="45"/>
      <c r="AQ83" s="182">
        <f t="shared" si="4"/>
        <v>0</v>
      </c>
      <c r="AR83" s="559">
        <f t="shared" si="5"/>
        <v>0</v>
      </c>
      <c r="AS83" s="560">
        <f t="shared" si="6"/>
        <v>0</v>
      </c>
      <c r="AT83" s="169">
        <f t="shared" si="7"/>
        <v>0</v>
      </c>
    </row>
    <row r="84" spans="1:49" ht="12" customHeight="1">
      <c r="A84" s="153"/>
      <c r="B84" s="36" t="str">
        <f>②国語!B84</f>
        <v>2-39</v>
      </c>
      <c r="C84" s="44">
        <v>0</v>
      </c>
      <c r="D84" s="345"/>
      <c r="E84" s="351"/>
      <c r="F84" s="351"/>
      <c r="G84" s="351"/>
      <c r="H84" s="357"/>
      <c r="I84" s="363"/>
      <c r="J84" s="408"/>
      <c r="K84" s="408"/>
      <c r="L84" s="447"/>
      <c r="M84" s="447"/>
      <c r="N84" s="470"/>
      <c r="O84" s="345"/>
      <c r="P84" s="351"/>
      <c r="Q84" s="351"/>
      <c r="R84" s="351"/>
      <c r="S84" s="357"/>
      <c r="T84" s="363"/>
      <c r="U84" s="351"/>
      <c r="V84" s="408"/>
      <c r="W84" s="351"/>
      <c r="X84" s="540"/>
      <c r="Y84" s="571"/>
      <c r="Z84" s="351"/>
      <c r="AA84" s="408"/>
      <c r="AB84" s="351"/>
      <c r="AC84" s="357"/>
      <c r="AD84" s="351"/>
      <c r="AE84" s="475"/>
      <c r="AF84" s="480"/>
      <c r="AG84" s="414"/>
      <c r="AH84" s="480"/>
      <c r="AI84" s="414"/>
      <c r="AJ84" s="408"/>
      <c r="AK84" s="545"/>
      <c r="AL84" s="408"/>
      <c r="AM84" s="545"/>
      <c r="AN84" s="408"/>
      <c r="AO84" s="545"/>
      <c r="AP84" s="45"/>
      <c r="AQ84" s="182">
        <f t="shared" si="4"/>
        <v>0</v>
      </c>
      <c r="AR84" s="559">
        <f t="shared" si="5"/>
        <v>0</v>
      </c>
      <c r="AS84" s="560">
        <f t="shared" si="6"/>
        <v>0</v>
      </c>
      <c r="AT84" s="169">
        <f t="shared" si="7"/>
        <v>0</v>
      </c>
    </row>
    <row r="85" spans="1:49" ht="12" customHeight="1" thickBot="1">
      <c r="A85" s="157"/>
      <c r="B85" s="6" t="str">
        <f>②国語!B85</f>
        <v>2-40</v>
      </c>
      <c r="C85" s="27">
        <v>1</v>
      </c>
      <c r="D85" s="349"/>
      <c r="E85" s="355"/>
      <c r="F85" s="355"/>
      <c r="G85" s="355"/>
      <c r="H85" s="361"/>
      <c r="I85" s="367"/>
      <c r="J85" s="412"/>
      <c r="K85" s="412"/>
      <c r="L85" s="451"/>
      <c r="M85" s="451"/>
      <c r="N85" s="473"/>
      <c r="O85" s="349"/>
      <c r="P85" s="355"/>
      <c r="Q85" s="355"/>
      <c r="R85" s="355"/>
      <c r="S85" s="361"/>
      <c r="T85" s="367"/>
      <c r="U85" s="355"/>
      <c r="V85" s="412"/>
      <c r="W85" s="355"/>
      <c r="X85" s="543"/>
      <c r="Y85" s="576"/>
      <c r="Z85" s="355"/>
      <c r="AA85" s="412"/>
      <c r="AB85" s="355"/>
      <c r="AC85" s="361"/>
      <c r="AD85" s="355"/>
      <c r="AE85" s="478"/>
      <c r="AF85" s="483"/>
      <c r="AG85" s="417"/>
      <c r="AH85" s="483"/>
      <c r="AI85" s="417"/>
      <c r="AJ85" s="412"/>
      <c r="AK85" s="548"/>
      <c r="AL85" s="412"/>
      <c r="AM85" s="548"/>
      <c r="AN85" s="412"/>
      <c r="AO85" s="548"/>
      <c r="AP85" s="183"/>
      <c r="AQ85" s="166">
        <f t="shared" si="4"/>
        <v>0</v>
      </c>
      <c r="AR85" s="319">
        <f t="shared" si="5"/>
        <v>0</v>
      </c>
      <c r="AS85" s="566">
        <f t="shared" si="6"/>
        <v>0</v>
      </c>
      <c r="AT85" s="158">
        <f t="shared" si="7"/>
        <v>0</v>
      </c>
    </row>
    <row r="86" spans="1:49" ht="12" customHeight="1">
      <c r="A86" s="151"/>
      <c r="B86" s="89" t="str">
        <f>②国語!B86</f>
        <v>3-01</v>
      </c>
      <c r="C86" s="25">
        <v>0</v>
      </c>
      <c r="D86" s="344"/>
      <c r="E86" s="350"/>
      <c r="F86" s="350"/>
      <c r="G86" s="350"/>
      <c r="H86" s="356"/>
      <c r="I86" s="362"/>
      <c r="J86" s="407"/>
      <c r="K86" s="407"/>
      <c r="L86" s="446"/>
      <c r="M86" s="446"/>
      <c r="N86" s="469"/>
      <c r="O86" s="344"/>
      <c r="P86" s="350"/>
      <c r="Q86" s="350"/>
      <c r="R86" s="350"/>
      <c r="S86" s="356"/>
      <c r="T86" s="362"/>
      <c r="U86" s="350"/>
      <c r="V86" s="407"/>
      <c r="W86" s="350"/>
      <c r="X86" s="539"/>
      <c r="Y86" s="570"/>
      <c r="Z86" s="350"/>
      <c r="AA86" s="407"/>
      <c r="AB86" s="350"/>
      <c r="AC86" s="356"/>
      <c r="AD86" s="350"/>
      <c r="AE86" s="474"/>
      <c r="AF86" s="479"/>
      <c r="AG86" s="413"/>
      <c r="AH86" s="479"/>
      <c r="AI86" s="413"/>
      <c r="AJ86" s="407"/>
      <c r="AK86" s="544"/>
      <c r="AL86" s="407"/>
      <c r="AM86" s="544"/>
      <c r="AN86" s="407"/>
      <c r="AO86" s="544"/>
      <c r="AP86" s="103"/>
      <c r="AQ86" s="167">
        <f t="shared" si="4"/>
        <v>0</v>
      </c>
      <c r="AR86" s="317">
        <f t="shared" si="5"/>
        <v>0</v>
      </c>
      <c r="AS86" s="558">
        <f t="shared" si="6"/>
        <v>0</v>
      </c>
      <c r="AT86" s="163">
        <f t="shared" si="7"/>
        <v>0</v>
      </c>
      <c r="AV86" s="24"/>
      <c r="AW86" s="24"/>
    </row>
    <row r="87" spans="1:49" ht="12" customHeight="1">
      <c r="A87" s="153"/>
      <c r="B87" s="36" t="str">
        <f>②国語!B87</f>
        <v>3-02</v>
      </c>
      <c r="C87" s="44">
        <v>1</v>
      </c>
      <c r="D87" s="345"/>
      <c r="E87" s="351"/>
      <c r="F87" s="351"/>
      <c r="G87" s="351"/>
      <c r="H87" s="357"/>
      <c r="I87" s="363"/>
      <c r="J87" s="408"/>
      <c r="K87" s="408"/>
      <c r="L87" s="447"/>
      <c r="M87" s="447"/>
      <c r="N87" s="470"/>
      <c r="O87" s="345"/>
      <c r="P87" s="351"/>
      <c r="Q87" s="351"/>
      <c r="R87" s="351"/>
      <c r="S87" s="357"/>
      <c r="T87" s="363"/>
      <c r="U87" s="351"/>
      <c r="V87" s="408"/>
      <c r="W87" s="351"/>
      <c r="X87" s="540"/>
      <c r="Y87" s="571"/>
      <c r="Z87" s="351"/>
      <c r="AA87" s="408"/>
      <c r="AB87" s="351"/>
      <c r="AC87" s="357"/>
      <c r="AD87" s="351"/>
      <c r="AE87" s="475"/>
      <c r="AF87" s="480"/>
      <c r="AG87" s="414"/>
      <c r="AH87" s="480"/>
      <c r="AI87" s="414"/>
      <c r="AJ87" s="408"/>
      <c r="AK87" s="545"/>
      <c r="AL87" s="408"/>
      <c r="AM87" s="545"/>
      <c r="AN87" s="408"/>
      <c r="AO87" s="545"/>
      <c r="AP87" s="45"/>
      <c r="AQ87" s="182">
        <f t="shared" si="4"/>
        <v>0</v>
      </c>
      <c r="AR87" s="559">
        <f t="shared" si="5"/>
        <v>0</v>
      </c>
      <c r="AS87" s="560">
        <f t="shared" si="6"/>
        <v>0</v>
      </c>
      <c r="AT87" s="169">
        <f t="shared" si="7"/>
        <v>0</v>
      </c>
      <c r="AV87" s="24"/>
      <c r="AW87" s="24"/>
    </row>
    <row r="88" spans="1:49" ht="12" customHeight="1">
      <c r="A88" s="153"/>
      <c r="B88" s="36" t="str">
        <f>②国語!B88</f>
        <v>3-03</v>
      </c>
      <c r="C88" s="44">
        <v>0</v>
      </c>
      <c r="D88" s="345"/>
      <c r="E88" s="351"/>
      <c r="F88" s="351"/>
      <c r="G88" s="351"/>
      <c r="H88" s="357"/>
      <c r="I88" s="363"/>
      <c r="J88" s="408"/>
      <c r="K88" s="408"/>
      <c r="L88" s="447"/>
      <c r="M88" s="447"/>
      <c r="N88" s="470"/>
      <c r="O88" s="345"/>
      <c r="P88" s="351"/>
      <c r="Q88" s="351"/>
      <c r="R88" s="351"/>
      <c r="S88" s="357"/>
      <c r="T88" s="363"/>
      <c r="U88" s="351"/>
      <c r="V88" s="408"/>
      <c r="W88" s="351"/>
      <c r="X88" s="540"/>
      <c r="Y88" s="571"/>
      <c r="Z88" s="351"/>
      <c r="AA88" s="408"/>
      <c r="AB88" s="351"/>
      <c r="AC88" s="357"/>
      <c r="AD88" s="351"/>
      <c r="AE88" s="475"/>
      <c r="AF88" s="480"/>
      <c r="AG88" s="414"/>
      <c r="AH88" s="480"/>
      <c r="AI88" s="414"/>
      <c r="AJ88" s="408"/>
      <c r="AK88" s="545"/>
      <c r="AL88" s="408"/>
      <c r="AM88" s="545"/>
      <c r="AN88" s="408"/>
      <c r="AO88" s="545"/>
      <c r="AP88" s="45"/>
      <c r="AQ88" s="182">
        <f t="shared" si="4"/>
        <v>0</v>
      </c>
      <c r="AR88" s="559">
        <f t="shared" si="5"/>
        <v>0</v>
      </c>
      <c r="AS88" s="560">
        <f t="shared" si="6"/>
        <v>0</v>
      </c>
      <c r="AT88" s="169">
        <f t="shared" si="7"/>
        <v>0</v>
      </c>
      <c r="AV88" s="24"/>
      <c r="AW88" s="24"/>
    </row>
    <row r="89" spans="1:49" ht="12" customHeight="1">
      <c r="A89" s="153"/>
      <c r="B89" s="36" t="str">
        <f>②国語!B89</f>
        <v>3-04</v>
      </c>
      <c r="C89" s="44">
        <v>1</v>
      </c>
      <c r="D89" s="345"/>
      <c r="E89" s="351"/>
      <c r="F89" s="351"/>
      <c r="G89" s="351"/>
      <c r="H89" s="357"/>
      <c r="I89" s="363"/>
      <c r="J89" s="408"/>
      <c r="K89" s="408"/>
      <c r="L89" s="447"/>
      <c r="M89" s="447"/>
      <c r="N89" s="470"/>
      <c r="O89" s="345"/>
      <c r="P89" s="351"/>
      <c r="Q89" s="351"/>
      <c r="R89" s="351"/>
      <c r="S89" s="357"/>
      <c r="T89" s="363"/>
      <c r="U89" s="351"/>
      <c r="V89" s="408"/>
      <c r="W89" s="351"/>
      <c r="X89" s="540"/>
      <c r="Y89" s="571"/>
      <c r="Z89" s="351"/>
      <c r="AA89" s="408"/>
      <c r="AB89" s="351"/>
      <c r="AC89" s="357"/>
      <c r="AD89" s="351"/>
      <c r="AE89" s="475"/>
      <c r="AF89" s="480"/>
      <c r="AG89" s="414"/>
      <c r="AH89" s="480"/>
      <c r="AI89" s="414"/>
      <c r="AJ89" s="408"/>
      <c r="AK89" s="545"/>
      <c r="AL89" s="408"/>
      <c r="AM89" s="545"/>
      <c r="AN89" s="408"/>
      <c r="AO89" s="545"/>
      <c r="AP89" s="45"/>
      <c r="AQ89" s="182">
        <f t="shared" si="4"/>
        <v>0</v>
      </c>
      <c r="AR89" s="559">
        <f t="shared" si="5"/>
        <v>0</v>
      </c>
      <c r="AS89" s="560">
        <f t="shared" si="6"/>
        <v>0</v>
      </c>
      <c r="AT89" s="169">
        <f t="shared" si="7"/>
        <v>0</v>
      </c>
      <c r="AV89" s="24"/>
      <c r="AW89" s="24"/>
    </row>
    <row r="90" spans="1:49" ht="12" customHeight="1" thickBot="1">
      <c r="A90" s="154"/>
      <c r="B90" s="37" t="str">
        <f>②国語!B90</f>
        <v>3-05</v>
      </c>
      <c r="C90" s="50">
        <v>0</v>
      </c>
      <c r="D90" s="346"/>
      <c r="E90" s="352"/>
      <c r="F90" s="352"/>
      <c r="G90" s="352"/>
      <c r="H90" s="358"/>
      <c r="I90" s="364"/>
      <c r="J90" s="409"/>
      <c r="K90" s="409"/>
      <c r="L90" s="448"/>
      <c r="M90" s="448"/>
      <c r="N90" s="471"/>
      <c r="O90" s="346"/>
      <c r="P90" s="352"/>
      <c r="Q90" s="352"/>
      <c r="R90" s="352"/>
      <c r="S90" s="358"/>
      <c r="T90" s="364"/>
      <c r="U90" s="352"/>
      <c r="V90" s="409"/>
      <c r="W90" s="352"/>
      <c r="X90" s="541"/>
      <c r="Y90" s="572"/>
      <c r="Z90" s="352"/>
      <c r="AA90" s="409"/>
      <c r="AB90" s="352"/>
      <c r="AC90" s="358"/>
      <c r="AD90" s="352"/>
      <c r="AE90" s="476"/>
      <c r="AF90" s="481"/>
      <c r="AG90" s="415"/>
      <c r="AH90" s="481"/>
      <c r="AI90" s="415"/>
      <c r="AJ90" s="409"/>
      <c r="AK90" s="546"/>
      <c r="AL90" s="409"/>
      <c r="AM90" s="546"/>
      <c r="AN90" s="409"/>
      <c r="AO90" s="546"/>
      <c r="AP90" s="51"/>
      <c r="AQ90" s="165">
        <f t="shared" si="4"/>
        <v>0</v>
      </c>
      <c r="AR90" s="562">
        <f t="shared" si="5"/>
        <v>0</v>
      </c>
      <c r="AS90" s="563">
        <f t="shared" si="6"/>
        <v>0</v>
      </c>
      <c r="AT90" s="155">
        <f t="shared" si="7"/>
        <v>0</v>
      </c>
      <c r="AV90" s="24"/>
      <c r="AW90" s="24"/>
    </row>
    <row r="91" spans="1:49" ht="12" customHeight="1">
      <c r="A91" s="156"/>
      <c r="B91" s="5" t="str">
        <f>②国語!B91</f>
        <v>3-06</v>
      </c>
      <c r="C91" s="26">
        <v>1</v>
      </c>
      <c r="D91" s="347"/>
      <c r="E91" s="353"/>
      <c r="F91" s="353"/>
      <c r="G91" s="353"/>
      <c r="H91" s="359"/>
      <c r="I91" s="365"/>
      <c r="J91" s="410"/>
      <c r="K91" s="410"/>
      <c r="L91" s="449"/>
      <c r="M91" s="449"/>
      <c r="N91" s="472"/>
      <c r="O91" s="347"/>
      <c r="P91" s="353"/>
      <c r="Q91" s="353"/>
      <c r="R91" s="353"/>
      <c r="S91" s="359"/>
      <c r="T91" s="365"/>
      <c r="U91" s="353"/>
      <c r="V91" s="410"/>
      <c r="W91" s="353"/>
      <c r="X91" s="542"/>
      <c r="Y91" s="573"/>
      <c r="Z91" s="353"/>
      <c r="AA91" s="410"/>
      <c r="AB91" s="353"/>
      <c r="AC91" s="359"/>
      <c r="AD91" s="353"/>
      <c r="AE91" s="477"/>
      <c r="AF91" s="482"/>
      <c r="AG91" s="416"/>
      <c r="AH91" s="482"/>
      <c r="AI91" s="416"/>
      <c r="AJ91" s="410"/>
      <c r="AK91" s="547"/>
      <c r="AL91" s="410"/>
      <c r="AM91" s="547"/>
      <c r="AN91" s="410"/>
      <c r="AO91" s="547"/>
      <c r="AP91" s="105"/>
      <c r="AQ91" s="419">
        <f t="shared" si="4"/>
        <v>0</v>
      </c>
      <c r="AR91" s="564">
        <f t="shared" si="5"/>
        <v>0</v>
      </c>
      <c r="AS91" s="565">
        <f t="shared" si="6"/>
        <v>0</v>
      </c>
      <c r="AT91" s="422">
        <f t="shared" si="7"/>
        <v>0</v>
      </c>
      <c r="AV91" s="24"/>
      <c r="AW91" s="24"/>
    </row>
    <row r="92" spans="1:49" ht="12" customHeight="1">
      <c r="A92" s="153"/>
      <c r="B92" s="36" t="str">
        <f>②国語!B92</f>
        <v>3-07</v>
      </c>
      <c r="C92" s="44">
        <v>0</v>
      </c>
      <c r="D92" s="345"/>
      <c r="E92" s="351"/>
      <c r="F92" s="351"/>
      <c r="G92" s="351"/>
      <c r="H92" s="357"/>
      <c r="I92" s="363"/>
      <c r="J92" s="408"/>
      <c r="K92" s="408"/>
      <c r="L92" s="447"/>
      <c r="M92" s="447"/>
      <c r="N92" s="470"/>
      <c r="O92" s="345"/>
      <c r="P92" s="351"/>
      <c r="Q92" s="351"/>
      <c r="R92" s="351"/>
      <c r="S92" s="357"/>
      <c r="T92" s="363"/>
      <c r="U92" s="351"/>
      <c r="V92" s="408"/>
      <c r="W92" s="351"/>
      <c r="X92" s="540"/>
      <c r="Y92" s="571"/>
      <c r="Z92" s="351"/>
      <c r="AA92" s="408"/>
      <c r="AB92" s="351"/>
      <c r="AC92" s="357"/>
      <c r="AD92" s="351"/>
      <c r="AE92" s="475"/>
      <c r="AF92" s="480"/>
      <c r="AG92" s="414"/>
      <c r="AH92" s="480"/>
      <c r="AI92" s="414"/>
      <c r="AJ92" s="408"/>
      <c r="AK92" s="545"/>
      <c r="AL92" s="408"/>
      <c r="AM92" s="545"/>
      <c r="AN92" s="408"/>
      <c r="AO92" s="545"/>
      <c r="AP92" s="45"/>
      <c r="AQ92" s="182">
        <f t="shared" si="4"/>
        <v>0</v>
      </c>
      <c r="AR92" s="559">
        <f t="shared" si="5"/>
        <v>0</v>
      </c>
      <c r="AS92" s="560">
        <f t="shared" si="6"/>
        <v>0</v>
      </c>
      <c r="AT92" s="169">
        <f t="shared" si="7"/>
        <v>0</v>
      </c>
      <c r="AV92" s="24"/>
      <c r="AW92" s="24"/>
    </row>
    <row r="93" spans="1:49" ht="12" customHeight="1">
      <c r="A93" s="153"/>
      <c r="B93" s="36" t="str">
        <f>②国語!B93</f>
        <v>3-08</v>
      </c>
      <c r="C93" s="44">
        <v>1</v>
      </c>
      <c r="D93" s="345"/>
      <c r="E93" s="351"/>
      <c r="F93" s="351"/>
      <c r="G93" s="351"/>
      <c r="H93" s="357"/>
      <c r="I93" s="363"/>
      <c r="J93" s="408"/>
      <c r="K93" s="408"/>
      <c r="L93" s="447"/>
      <c r="M93" s="447"/>
      <c r="N93" s="470"/>
      <c r="O93" s="345"/>
      <c r="P93" s="351"/>
      <c r="Q93" s="351"/>
      <c r="R93" s="351"/>
      <c r="S93" s="357"/>
      <c r="T93" s="363"/>
      <c r="U93" s="351"/>
      <c r="V93" s="408"/>
      <c r="W93" s="351"/>
      <c r="X93" s="540"/>
      <c r="Y93" s="571"/>
      <c r="Z93" s="351"/>
      <c r="AA93" s="408"/>
      <c r="AB93" s="351"/>
      <c r="AC93" s="357"/>
      <c r="AD93" s="351"/>
      <c r="AE93" s="475"/>
      <c r="AF93" s="480"/>
      <c r="AG93" s="414"/>
      <c r="AH93" s="480"/>
      <c r="AI93" s="414"/>
      <c r="AJ93" s="408"/>
      <c r="AK93" s="545"/>
      <c r="AL93" s="408"/>
      <c r="AM93" s="545"/>
      <c r="AN93" s="408"/>
      <c r="AO93" s="545"/>
      <c r="AP93" s="45"/>
      <c r="AQ93" s="182">
        <f t="shared" si="4"/>
        <v>0</v>
      </c>
      <c r="AR93" s="559">
        <f t="shared" si="5"/>
        <v>0</v>
      </c>
      <c r="AS93" s="560">
        <f t="shared" si="6"/>
        <v>0</v>
      </c>
      <c r="AT93" s="169">
        <f t="shared" si="7"/>
        <v>0</v>
      </c>
      <c r="AV93" s="24"/>
      <c r="AW93" s="24"/>
    </row>
    <row r="94" spans="1:49" ht="12" customHeight="1">
      <c r="A94" s="153"/>
      <c r="B94" s="36" t="str">
        <f>②国語!B94</f>
        <v>3-09</v>
      </c>
      <c r="C94" s="44">
        <v>0</v>
      </c>
      <c r="D94" s="345"/>
      <c r="E94" s="351"/>
      <c r="F94" s="351"/>
      <c r="G94" s="351"/>
      <c r="H94" s="357"/>
      <c r="I94" s="363"/>
      <c r="J94" s="408"/>
      <c r="K94" s="408"/>
      <c r="L94" s="447"/>
      <c r="M94" s="447"/>
      <c r="N94" s="470"/>
      <c r="O94" s="345"/>
      <c r="P94" s="351"/>
      <c r="Q94" s="351"/>
      <c r="R94" s="351"/>
      <c r="S94" s="357"/>
      <c r="T94" s="363"/>
      <c r="U94" s="351"/>
      <c r="V94" s="408"/>
      <c r="W94" s="351"/>
      <c r="X94" s="540"/>
      <c r="Y94" s="571"/>
      <c r="Z94" s="351"/>
      <c r="AA94" s="408"/>
      <c r="AB94" s="351"/>
      <c r="AC94" s="357"/>
      <c r="AD94" s="351"/>
      <c r="AE94" s="475"/>
      <c r="AF94" s="480"/>
      <c r="AG94" s="414"/>
      <c r="AH94" s="480"/>
      <c r="AI94" s="414"/>
      <c r="AJ94" s="408"/>
      <c r="AK94" s="545"/>
      <c r="AL94" s="408"/>
      <c r="AM94" s="545"/>
      <c r="AN94" s="408"/>
      <c r="AO94" s="545"/>
      <c r="AP94" s="45"/>
      <c r="AQ94" s="182">
        <f t="shared" si="4"/>
        <v>0</v>
      </c>
      <c r="AR94" s="559">
        <f t="shared" si="5"/>
        <v>0</v>
      </c>
      <c r="AS94" s="560">
        <f t="shared" si="6"/>
        <v>0</v>
      </c>
      <c r="AT94" s="169">
        <f t="shared" si="7"/>
        <v>0</v>
      </c>
      <c r="AV94" s="24"/>
      <c r="AW94" s="24"/>
    </row>
    <row r="95" spans="1:49" ht="12" customHeight="1" thickBot="1">
      <c r="A95" s="157"/>
      <c r="B95" s="6" t="str">
        <f>②国語!B95</f>
        <v>3-10</v>
      </c>
      <c r="C95" s="27">
        <v>1</v>
      </c>
      <c r="D95" s="348"/>
      <c r="E95" s="354"/>
      <c r="F95" s="354"/>
      <c r="G95" s="354"/>
      <c r="H95" s="360"/>
      <c r="I95" s="366"/>
      <c r="J95" s="411"/>
      <c r="K95" s="411"/>
      <c r="L95" s="450"/>
      <c r="M95" s="450"/>
      <c r="N95" s="473"/>
      <c r="O95" s="348"/>
      <c r="P95" s="354"/>
      <c r="Q95" s="354"/>
      <c r="R95" s="354"/>
      <c r="S95" s="360"/>
      <c r="T95" s="366"/>
      <c r="U95" s="354"/>
      <c r="V95" s="411"/>
      <c r="W95" s="354"/>
      <c r="X95" s="574"/>
      <c r="Y95" s="575"/>
      <c r="Z95" s="354"/>
      <c r="AA95" s="411"/>
      <c r="AB95" s="354"/>
      <c r="AC95" s="360"/>
      <c r="AD95" s="355"/>
      <c r="AE95" s="478"/>
      <c r="AF95" s="483"/>
      <c r="AG95" s="417"/>
      <c r="AH95" s="483"/>
      <c r="AI95" s="417"/>
      <c r="AJ95" s="411"/>
      <c r="AK95" s="548"/>
      <c r="AL95" s="411"/>
      <c r="AM95" s="548"/>
      <c r="AN95" s="411"/>
      <c r="AO95" s="548"/>
      <c r="AP95" s="104"/>
      <c r="AQ95" s="166">
        <f t="shared" si="4"/>
        <v>0</v>
      </c>
      <c r="AR95" s="319">
        <f t="shared" si="5"/>
        <v>0</v>
      </c>
      <c r="AS95" s="566">
        <f t="shared" si="6"/>
        <v>0</v>
      </c>
      <c r="AT95" s="158">
        <f t="shared" si="7"/>
        <v>0</v>
      </c>
      <c r="AV95" s="24"/>
      <c r="AW95" s="24"/>
    </row>
    <row r="96" spans="1:49" ht="12" customHeight="1">
      <c r="A96" s="159"/>
      <c r="B96" s="4" t="str">
        <f>②国語!B96</f>
        <v>3-11</v>
      </c>
      <c r="C96" s="25">
        <v>0</v>
      </c>
      <c r="D96" s="344"/>
      <c r="E96" s="350"/>
      <c r="F96" s="350"/>
      <c r="G96" s="350"/>
      <c r="H96" s="356"/>
      <c r="I96" s="362"/>
      <c r="J96" s="407"/>
      <c r="K96" s="407"/>
      <c r="L96" s="446"/>
      <c r="M96" s="446"/>
      <c r="N96" s="469"/>
      <c r="O96" s="344"/>
      <c r="P96" s="350"/>
      <c r="Q96" s="350"/>
      <c r="R96" s="350"/>
      <c r="S96" s="356"/>
      <c r="T96" s="362"/>
      <c r="U96" s="350"/>
      <c r="V96" s="407"/>
      <c r="W96" s="350"/>
      <c r="X96" s="539"/>
      <c r="Y96" s="570"/>
      <c r="Z96" s="350"/>
      <c r="AA96" s="407"/>
      <c r="AB96" s="350"/>
      <c r="AC96" s="356"/>
      <c r="AD96" s="350"/>
      <c r="AE96" s="474"/>
      <c r="AF96" s="479"/>
      <c r="AG96" s="413"/>
      <c r="AH96" s="479"/>
      <c r="AI96" s="413"/>
      <c r="AJ96" s="407"/>
      <c r="AK96" s="544"/>
      <c r="AL96" s="407"/>
      <c r="AM96" s="544"/>
      <c r="AN96" s="407"/>
      <c r="AO96" s="544"/>
      <c r="AP96" s="103"/>
      <c r="AQ96" s="167">
        <f t="shared" si="4"/>
        <v>0</v>
      </c>
      <c r="AR96" s="317">
        <f t="shared" si="5"/>
        <v>0</v>
      </c>
      <c r="AS96" s="558">
        <f t="shared" si="6"/>
        <v>0</v>
      </c>
      <c r="AT96" s="163">
        <f t="shared" si="7"/>
        <v>0</v>
      </c>
      <c r="AV96" s="24"/>
      <c r="AW96" s="24"/>
    </row>
    <row r="97" spans="1:49" ht="12" customHeight="1">
      <c r="A97" s="153"/>
      <c r="B97" s="36" t="str">
        <f>②国語!B97</f>
        <v>3-12</v>
      </c>
      <c r="C97" s="44">
        <v>1</v>
      </c>
      <c r="D97" s="345"/>
      <c r="E97" s="351"/>
      <c r="F97" s="351"/>
      <c r="G97" s="351"/>
      <c r="H97" s="357"/>
      <c r="I97" s="363"/>
      <c r="J97" s="408"/>
      <c r="K97" s="408"/>
      <c r="L97" s="447"/>
      <c r="M97" s="447"/>
      <c r="N97" s="470"/>
      <c r="O97" s="345"/>
      <c r="P97" s="351"/>
      <c r="Q97" s="351"/>
      <c r="R97" s="351"/>
      <c r="S97" s="357"/>
      <c r="T97" s="363"/>
      <c r="U97" s="351"/>
      <c r="V97" s="408"/>
      <c r="W97" s="351"/>
      <c r="X97" s="540"/>
      <c r="Y97" s="571"/>
      <c r="Z97" s="351"/>
      <c r="AA97" s="408"/>
      <c r="AB97" s="351"/>
      <c r="AC97" s="357"/>
      <c r="AD97" s="351"/>
      <c r="AE97" s="475"/>
      <c r="AF97" s="480"/>
      <c r="AG97" s="414"/>
      <c r="AH97" s="480"/>
      <c r="AI97" s="414"/>
      <c r="AJ97" s="408"/>
      <c r="AK97" s="545"/>
      <c r="AL97" s="408"/>
      <c r="AM97" s="545"/>
      <c r="AN97" s="408"/>
      <c r="AO97" s="545"/>
      <c r="AP97" s="45"/>
      <c r="AQ97" s="182">
        <f t="shared" si="4"/>
        <v>0</v>
      </c>
      <c r="AR97" s="559">
        <f t="shared" si="5"/>
        <v>0</v>
      </c>
      <c r="AS97" s="560">
        <f t="shared" si="6"/>
        <v>0</v>
      </c>
      <c r="AT97" s="169">
        <f t="shared" si="7"/>
        <v>0</v>
      </c>
      <c r="AV97" s="24"/>
      <c r="AW97" s="24"/>
    </row>
    <row r="98" spans="1:49" ht="12" customHeight="1">
      <c r="A98" s="153"/>
      <c r="B98" s="36" t="str">
        <f>②国語!B98</f>
        <v>3-13</v>
      </c>
      <c r="C98" s="44">
        <v>0</v>
      </c>
      <c r="D98" s="345"/>
      <c r="E98" s="351"/>
      <c r="F98" s="351"/>
      <c r="G98" s="351"/>
      <c r="H98" s="357"/>
      <c r="I98" s="363"/>
      <c r="J98" s="408"/>
      <c r="K98" s="408"/>
      <c r="L98" s="447"/>
      <c r="M98" s="447"/>
      <c r="N98" s="470"/>
      <c r="O98" s="345"/>
      <c r="P98" s="351"/>
      <c r="Q98" s="351"/>
      <c r="R98" s="351"/>
      <c r="S98" s="357"/>
      <c r="T98" s="363"/>
      <c r="U98" s="351"/>
      <c r="V98" s="408"/>
      <c r="W98" s="351"/>
      <c r="X98" s="540"/>
      <c r="Y98" s="571"/>
      <c r="Z98" s="351"/>
      <c r="AA98" s="408"/>
      <c r="AB98" s="351"/>
      <c r="AC98" s="357"/>
      <c r="AD98" s="351"/>
      <c r="AE98" s="475"/>
      <c r="AF98" s="480"/>
      <c r="AG98" s="414"/>
      <c r="AH98" s="480"/>
      <c r="AI98" s="414"/>
      <c r="AJ98" s="408"/>
      <c r="AK98" s="545"/>
      <c r="AL98" s="408"/>
      <c r="AM98" s="545"/>
      <c r="AN98" s="408"/>
      <c r="AO98" s="545"/>
      <c r="AP98" s="45"/>
      <c r="AQ98" s="182">
        <f t="shared" si="4"/>
        <v>0</v>
      </c>
      <c r="AR98" s="559">
        <f t="shared" si="5"/>
        <v>0</v>
      </c>
      <c r="AS98" s="560">
        <f t="shared" si="6"/>
        <v>0</v>
      </c>
      <c r="AT98" s="169">
        <f t="shared" si="7"/>
        <v>0</v>
      </c>
      <c r="AV98" s="24"/>
      <c r="AW98" s="24"/>
    </row>
    <row r="99" spans="1:49" ht="12" customHeight="1">
      <c r="A99" s="153"/>
      <c r="B99" s="36" t="str">
        <f>②国語!B99</f>
        <v>3-14</v>
      </c>
      <c r="C99" s="44">
        <v>1</v>
      </c>
      <c r="D99" s="345"/>
      <c r="E99" s="351"/>
      <c r="F99" s="351"/>
      <c r="G99" s="351"/>
      <c r="H99" s="357"/>
      <c r="I99" s="363"/>
      <c r="J99" s="408"/>
      <c r="K99" s="408"/>
      <c r="L99" s="447"/>
      <c r="M99" s="447"/>
      <c r="N99" s="470"/>
      <c r="O99" s="345"/>
      <c r="P99" s="351"/>
      <c r="Q99" s="351"/>
      <c r="R99" s="351"/>
      <c r="S99" s="357"/>
      <c r="T99" s="363"/>
      <c r="U99" s="351"/>
      <c r="V99" s="408"/>
      <c r="W99" s="351"/>
      <c r="X99" s="540"/>
      <c r="Y99" s="571"/>
      <c r="Z99" s="351"/>
      <c r="AA99" s="408"/>
      <c r="AB99" s="351"/>
      <c r="AC99" s="357"/>
      <c r="AD99" s="351"/>
      <c r="AE99" s="475"/>
      <c r="AF99" s="480"/>
      <c r="AG99" s="414"/>
      <c r="AH99" s="480"/>
      <c r="AI99" s="414"/>
      <c r="AJ99" s="408"/>
      <c r="AK99" s="545"/>
      <c r="AL99" s="408"/>
      <c r="AM99" s="545"/>
      <c r="AN99" s="408"/>
      <c r="AO99" s="545"/>
      <c r="AP99" s="45"/>
      <c r="AQ99" s="182">
        <f t="shared" si="4"/>
        <v>0</v>
      </c>
      <c r="AR99" s="559">
        <f t="shared" si="5"/>
        <v>0</v>
      </c>
      <c r="AS99" s="560">
        <f t="shared" si="6"/>
        <v>0</v>
      </c>
      <c r="AT99" s="169">
        <f t="shared" si="7"/>
        <v>0</v>
      </c>
      <c r="AV99" s="24"/>
      <c r="AW99" s="24"/>
    </row>
    <row r="100" spans="1:49" ht="12" customHeight="1" thickBot="1">
      <c r="A100" s="154"/>
      <c r="B100" s="37" t="str">
        <f>②国語!B100</f>
        <v>3-15</v>
      </c>
      <c r="C100" s="50">
        <v>0</v>
      </c>
      <c r="D100" s="346"/>
      <c r="E100" s="352"/>
      <c r="F100" s="352"/>
      <c r="G100" s="352"/>
      <c r="H100" s="358"/>
      <c r="I100" s="364"/>
      <c r="J100" s="409"/>
      <c r="K100" s="409"/>
      <c r="L100" s="448"/>
      <c r="M100" s="448"/>
      <c r="N100" s="471"/>
      <c r="O100" s="346"/>
      <c r="P100" s="352"/>
      <c r="Q100" s="352"/>
      <c r="R100" s="352"/>
      <c r="S100" s="358"/>
      <c r="T100" s="364"/>
      <c r="U100" s="352"/>
      <c r="V100" s="409"/>
      <c r="W100" s="352"/>
      <c r="X100" s="541"/>
      <c r="Y100" s="572"/>
      <c r="Z100" s="352"/>
      <c r="AA100" s="409"/>
      <c r="AB100" s="352"/>
      <c r="AC100" s="358"/>
      <c r="AD100" s="352"/>
      <c r="AE100" s="476"/>
      <c r="AF100" s="481"/>
      <c r="AG100" s="415"/>
      <c r="AH100" s="481"/>
      <c r="AI100" s="415"/>
      <c r="AJ100" s="409"/>
      <c r="AK100" s="546"/>
      <c r="AL100" s="409"/>
      <c r="AM100" s="546"/>
      <c r="AN100" s="409"/>
      <c r="AO100" s="546"/>
      <c r="AP100" s="51"/>
      <c r="AQ100" s="165">
        <f t="shared" si="4"/>
        <v>0</v>
      </c>
      <c r="AR100" s="562">
        <f t="shared" si="5"/>
        <v>0</v>
      </c>
      <c r="AS100" s="563">
        <f t="shared" si="6"/>
        <v>0</v>
      </c>
      <c r="AT100" s="155">
        <f t="shared" si="7"/>
        <v>0</v>
      </c>
      <c r="AV100" s="24"/>
      <c r="AW100" s="24"/>
    </row>
    <row r="101" spans="1:49" ht="12" customHeight="1">
      <c r="A101" s="156"/>
      <c r="B101" s="5" t="str">
        <f>②国語!B101</f>
        <v>3-16</v>
      </c>
      <c r="C101" s="26">
        <v>1</v>
      </c>
      <c r="D101" s="347"/>
      <c r="E101" s="353"/>
      <c r="F101" s="353"/>
      <c r="G101" s="353"/>
      <c r="H101" s="359"/>
      <c r="I101" s="365"/>
      <c r="J101" s="410"/>
      <c r="K101" s="410"/>
      <c r="L101" s="449"/>
      <c r="M101" s="449"/>
      <c r="N101" s="472"/>
      <c r="O101" s="347"/>
      <c r="P101" s="353"/>
      <c r="Q101" s="353"/>
      <c r="R101" s="353"/>
      <c r="S101" s="359"/>
      <c r="T101" s="365"/>
      <c r="U101" s="353"/>
      <c r="V101" s="410"/>
      <c r="W101" s="353"/>
      <c r="X101" s="542"/>
      <c r="Y101" s="573"/>
      <c r="Z101" s="353"/>
      <c r="AA101" s="410"/>
      <c r="AB101" s="353"/>
      <c r="AC101" s="359"/>
      <c r="AD101" s="353"/>
      <c r="AE101" s="477"/>
      <c r="AF101" s="482"/>
      <c r="AG101" s="416"/>
      <c r="AH101" s="482"/>
      <c r="AI101" s="416"/>
      <c r="AJ101" s="410"/>
      <c r="AK101" s="547"/>
      <c r="AL101" s="410"/>
      <c r="AM101" s="547"/>
      <c r="AN101" s="410"/>
      <c r="AO101" s="547"/>
      <c r="AP101" s="105"/>
      <c r="AQ101" s="419">
        <f t="shared" si="4"/>
        <v>0</v>
      </c>
      <c r="AR101" s="564">
        <f t="shared" si="5"/>
        <v>0</v>
      </c>
      <c r="AS101" s="565">
        <f t="shared" si="6"/>
        <v>0</v>
      </c>
      <c r="AT101" s="422">
        <f t="shared" si="7"/>
        <v>0</v>
      </c>
      <c r="AV101" s="24"/>
      <c r="AW101" s="24"/>
    </row>
    <row r="102" spans="1:49" ht="12" customHeight="1">
      <c r="A102" s="153"/>
      <c r="B102" s="36" t="str">
        <f>②国語!B102</f>
        <v>3-17</v>
      </c>
      <c r="C102" s="44">
        <v>0</v>
      </c>
      <c r="D102" s="345"/>
      <c r="E102" s="351"/>
      <c r="F102" s="351"/>
      <c r="G102" s="351"/>
      <c r="H102" s="357"/>
      <c r="I102" s="363"/>
      <c r="J102" s="408"/>
      <c r="K102" s="408"/>
      <c r="L102" s="447"/>
      <c r="M102" s="447"/>
      <c r="N102" s="470"/>
      <c r="O102" s="345"/>
      <c r="P102" s="351"/>
      <c r="Q102" s="351"/>
      <c r="R102" s="351"/>
      <c r="S102" s="357"/>
      <c r="T102" s="363"/>
      <c r="U102" s="351"/>
      <c r="V102" s="408"/>
      <c r="W102" s="351"/>
      <c r="X102" s="540"/>
      <c r="Y102" s="571"/>
      <c r="Z102" s="351"/>
      <c r="AA102" s="408"/>
      <c r="AB102" s="351"/>
      <c r="AC102" s="357"/>
      <c r="AD102" s="351"/>
      <c r="AE102" s="475"/>
      <c r="AF102" s="480"/>
      <c r="AG102" s="414"/>
      <c r="AH102" s="480"/>
      <c r="AI102" s="414"/>
      <c r="AJ102" s="408"/>
      <c r="AK102" s="545"/>
      <c r="AL102" s="408"/>
      <c r="AM102" s="545"/>
      <c r="AN102" s="408"/>
      <c r="AO102" s="545"/>
      <c r="AP102" s="45"/>
      <c r="AQ102" s="182">
        <f t="shared" si="4"/>
        <v>0</v>
      </c>
      <c r="AR102" s="559">
        <f t="shared" si="5"/>
        <v>0</v>
      </c>
      <c r="AS102" s="560">
        <f t="shared" si="6"/>
        <v>0</v>
      </c>
      <c r="AT102" s="169">
        <f t="shared" si="7"/>
        <v>0</v>
      </c>
      <c r="AV102" s="24"/>
      <c r="AW102" s="24"/>
    </row>
    <row r="103" spans="1:49" ht="12" customHeight="1">
      <c r="A103" s="153"/>
      <c r="B103" s="36" t="str">
        <f>②国語!B103</f>
        <v>3-18</v>
      </c>
      <c r="C103" s="44">
        <v>1</v>
      </c>
      <c r="D103" s="345"/>
      <c r="E103" s="351"/>
      <c r="F103" s="351"/>
      <c r="G103" s="351"/>
      <c r="H103" s="357"/>
      <c r="I103" s="363"/>
      <c r="J103" s="408"/>
      <c r="K103" s="408"/>
      <c r="L103" s="447"/>
      <c r="M103" s="447"/>
      <c r="N103" s="470"/>
      <c r="O103" s="345"/>
      <c r="P103" s="351"/>
      <c r="Q103" s="351"/>
      <c r="R103" s="351"/>
      <c r="S103" s="357"/>
      <c r="T103" s="363"/>
      <c r="U103" s="351"/>
      <c r="V103" s="408"/>
      <c r="W103" s="351"/>
      <c r="X103" s="540"/>
      <c r="Y103" s="571"/>
      <c r="Z103" s="351"/>
      <c r="AA103" s="408"/>
      <c r="AB103" s="351"/>
      <c r="AC103" s="357"/>
      <c r="AD103" s="351"/>
      <c r="AE103" s="475"/>
      <c r="AF103" s="480"/>
      <c r="AG103" s="414"/>
      <c r="AH103" s="480"/>
      <c r="AI103" s="414"/>
      <c r="AJ103" s="408"/>
      <c r="AK103" s="545"/>
      <c r="AL103" s="408"/>
      <c r="AM103" s="545"/>
      <c r="AN103" s="408"/>
      <c r="AO103" s="545"/>
      <c r="AP103" s="45"/>
      <c r="AQ103" s="182">
        <f t="shared" si="4"/>
        <v>0</v>
      </c>
      <c r="AR103" s="559">
        <f t="shared" si="5"/>
        <v>0</v>
      </c>
      <c r="AS103" s="560">
        <f t="shared" si="6"/>
        <v>0</v>
      </c>
      <c r="AT103" s="169">
        <f t="shared" si="7"/>
        <v>0</v>
      </c>
      <c r="AV103" s="24"/>
      <c r="AW103" s="24"/>
    </row>
    <row r="104" spans="1:49" ht="12" customHeight="1">
      <c r="A104" s="153"/>
      <c r="B104" s="36" t="str">
        <f>②国語!B104</f>
        <v>3-19</v>
      </c>
      <c r="C104" s="44">
        <v>0</v>
      </c>
      <c r="D104" s="345"/>
      <c r="E104" s="351"/>
      <c r="F104" s="351"/>
      <c r="G104" s="351"/>
      <c r="H104" s="357"/>
      <c r="I104" s="363"/>
      <c r="J104" s="408"/>
      <c r="K104" s="408"/>
      <c r="L104" s="447"/>
      <c r="M104" s="447"/>
      <c r="N104" s="470"/>
      <c r="O104" s="345"/>
      <c r="P104" s="351"/>
      <c r="Q104" s="351"/>
      <c r="R104" s="351"/>
      <c r="S104" s="357"/>
      <c r="T104" s="363"/>
      <c r="U104" s="351"/>
      <c r="V104" s="408"/>
      <c r="W104" s="351"/>
      <c r="X104" s="540"/>
      <c r="Y104" s="571"/>
      <c r="Z104" s="351"/>
      <c r="AA104" s="408"/>
      <c r="AB104" s="351"/>
      <c r="AC104" s="357"/>
      <c r="AD104" s="351"/>
      <c r="AE104" s="475"/>
      <c r="AF104" s="480"/>
      <c r="AG104" s="414"/>
      <c r="AH104" s="480"/>
      <c r="AI104" s="414"/>
      <c r="AJ104" s="408"/>
      <c r="AK104" s="545"/>
      <c r="AL104" s="408"/>
      <c r="AM104" s="545"/>
      <c r="AN104" s="408"/>
      <c r="AO104" s="545"/>
      <c r="AP104" s="45"/>
      <c r="AQ104" s="182">
        <f t="shared" si="4"/>
        <v>0</v>
      </c>
      <c r="AR104" s="559">
        <f t="shared" si="5"/>
        <v>0</v>
      </c>
      <c r="AS104" s="560">
        <f t="shared" si="6"/>
        <v>0</v>
      </c>
      <c r="AT104" s="169">
        <f t="shared" si="7"/>
        <v>0</v>
      </c>
      <c r="AV104" s="24"/>
      <c r="AW104" s="24"/>
    </row>
    <row r="105" spans="1:49" ht="12" customHeight="1" thickBot="1">
      <c r="A105" s="157"/>
      <c r="B105" s="6" t="str">
        <f>②国語!B105</f>
        <v>3-20</v>
      </c>
      <c r="C105" s="27">
        <v>1</v>
      </c>
      <c r="D105" s="348"/>
      <c r="E105" s="354"/>
      <c r="F105" s="354"/>
      <c r="G105" s="354"/>
      <c r="H105" s="360"/>
      <c r="I105" s="366"/>
      <c r="J105" s="411"/>
      <c r="K105" s="411"/>
      <c r="L105" s="450"/>
      <c r="M105" s="450"/>
      <c r="N105" s="473"/>
      <c r="O105" s="348"/>
      <c r="P105" s="354"/>
      <c r="Q105" s="354"/>
      <c r="R105" s="354"/>
      <c r="S105" s="360"/>
      <c r="T105" s="366"/>
      <c r="U105" s="354"/>
      <c r="V105" s="411"/>
      <c r="W105" s="354"/>
      <c r="X105" s="574"/>
      <c r="Y105" s="575"/>
      <c r="Z105" s="354"/>
      <c r="AA105" s="411"/>
      <c r="AB105" s="354"/>
      <c r="AC105" s="360"/>
      <c r="AD105" s="355"/>
      <c r="AE105" s="478"/>
      <c r="AF105" s="483"/>
      <c r="AG105" s="417"/>
      <c r="AH105" s="483"/>
      <c r="AI105" s="417"/>
      <c r="AJ105" s="411"/>
      <c r="AK105" s="548"/>
      <c r="AL105" s="411"/>
      <c r="AM105" s="548"/>
      <c r="AN105" s="411"/>
      <c r="AO105" s="548"/>
      <c r="AP105" s="104"/>
      <c r="AQ105" s="166">
        <f t="shared" si="4"/>
        <v>0</v>
      </c>
      <c r="AR105" s="319">
        <f t="shared" si="5"/>
        <v>0</v>
      </c>
      <c r="AS105" s="566">
        <f t="shared" si="6"/>
        <v>0</v>
      </c>
      <c r="AT105" s="158">
        <f t="shared" si="7"/>
        <v>0</v>
      </c>
      <c r="AV105" s="24"/>
      <c r="AW105" s="24"/>
    </row>
    <row r="106" spans="1:49" ht="12" customHeight="1">
      <c r="A106" s="159"/>
      <c r="B106" s="4" t="str">
        <f>②国語!B106</f>
        <v>3-21</v>
      </c>
      <c r="C106" s="25">
        <v>0</v>
      </c>
      <c r="D106" s="344"/>
      <c r="E106" s="350"/>
      <c r="F106" s="350"/>
      <c r="G106" s="350"/>
      <c r="H106" s="356"/>
      <c r="I106" s="362"/>
      <c r="J106" s="407"/>
      <c r="K106" s="407"/>
      <c r="L106" s="446"/>
      <c r="M106" s="446"/>
      <c r="N106" s="469"/>
      <c r="O106" s="344"/>
      <c r="P106" s="350"/>
      <c r="Q106" s="350"/>
      <c r="R106" s="350"/>
      <c r="S106" s="356"/>
      <c r="T106" s="362"/>
      <c r="U106" s="350"/>
      <c r="V106" s="407"/>
      <c r="W106" s="350"/>
      <c r="X106" s="539"/>
      <c r="Y106" s="570"/>
      <c r="Z106" s="350"/>
      <c r="AA106" s="407"/>
      <c r="AB106" s="350"/>
      <c r="AC106" s="356"/>
      <c r="AD106" s="350"/>
      <c r="AE106" s="474"/>
      <c r="AF106" s="479"/>
      <c r="AG106" s="413"/>
      <c r="AH106" s="479"/>
      <c r="AI106" s="413"/>
      <c r="AJ106" s="407"/>
      <c r="AK106" s="544"/>
      <c r="AL106" s="407"/>
      <c r="AM106" s="544"/>
      <c r="AN106" s="407"/>
      <c r="AO106" s="544"/>
      <c r="AP106" s="103"/>
      <c r="AQ106" s="167">
        <f t="shared" si="4"/>
        <v>0</v>
      </c>
      <c r="AR106" s="317">
        <f t="shared" si="5"/>
        <v>0</v>
      </c>
      <c r="AS106" s="558">
        <f t="shared" si="6"/>
        <v>0</v>
      </c>
      <c r="AT106" s="163">
        <f t="shared" si="7"/>
        <v>0</v>
      </c>
      <c r="AV106" s="24"/>
      <c r="AW106" s="24"/>
    </row>
    <row r="107" spans="1:49" ht="12" customHeight="1">
      <c r="A107" s="153"/>
      <c r="B107" s="36" t="str">
        <f>②国語!B107</f>
        <v>3-22</v>
      </c>
      <c r="C107" s="44">
        <v>1</v>
      </c>
      <c r="D107" s="345"/>
      <c r="E107" s="351"/>
      <c r="F107" s="351"/>
      <c r="G107" s="351"/>
      <c r="H107" s="357"/>
      <c r="I107" s="363"/>
      <c r="J107" s="408"/>
      <c r="K107" s="408"/>
      <c r="L107" s="447"/>
      <c r="M107" s="447"/>
      <c r="N107" s="470"/>
      <c r="O107" s="345"/>
      <c r="P107" s="351"/>
      <c r="Q107" s="351"/>
      <c r="R107" s="351"/>
      <c r="S107" s="357"/>
      <c r="T107" s="363"/>
      <c r="U107" s="351"/>
      <c r="V107" s="408"/>
      <c r="W107" s="351"/>
      <c r="X107" s="540"/>
      <c r="Y107" s="571"/>
      <c r="Z107" s="351"/>
      <c r="AA107" s="408"/>
      <c r="AB107" s="351"/>
      <c r="AC107" s="357"/>
      <c r="AD107" s="351"/>
      <c r="AE107" s="475"/>
      <c r="AF107" s="480"/>
      <c r="AG107" s="414"/>
      <c r="AH107" s="480"/>
      <c r="AI107" s="414"/>
      <c r="AJ107" s="408"/>
      <c r="AK107" s="545"/>
      <c r="AL107" s="408"/>
      <c r="AM107" s="545"/>
      <c r="AN107" s="408"/>
      <c r="AO107" s="545"/>
      <c r="AP107" s="45"/>
      <c r="AQ107" s="182">
        <f t="shared" si="4"/>
        <v>0</v>
      </c>
      <c r="AR107" s="559">
        <f t="shared" si="5"/>
        <v>0</v>
      </c>
      <c r="AS107" s="560">
        <f t="shared" si="6"/>
        <v>0</v>
      </c>
      <c r="AT107" s="169">
        <f t="shared" si="7"/>
        <v>0</v>
      </c>
      <c r="AV107" s="24"/>
      <c r="AW107" s="24"/>
    </row>
    <row r="108" spans="1:49" ht="12" customHeight="1">
      <c r="A108" s="153"/>
      <c r="B108" s="36" t="str">
        <f>②国語!B108</f>
        <v>3-23</v>
      </c>
      <c r="C108" s="44">
        <v>0</v>
      </c>
      <c r="D108" s="345"/>
      <c r="E108" s="351"/>
      <c r="F108" s="351"/>
      <c r="G108" s="351"/>
      <c r="H108" s="357"/>
      <c r="I108" s="363"/>
      <c r="J108" s="408"/>
      <c r="K108" s="408"/>
      <c r="L108" s="447"/>
      <c r="M108" s="447"/>
      <c r="N108" s="470"/>
      <c r="O108" s="345"/>
      <c r="P108" s="351"/>
      <c r="Q108" s="351"/>
      <c r="R108" s="351"/>
      <c r="S108" s="357"/>
      <c r="T108" s="363"/>
      <c r="U108" s="351"/>
      <c r="V108" s="408"/>
      <c r="W108" s="351"/>
      <c r="X108" s="540"/>
      <c r="Y108" s="571"/>
      <c r="Z108" s="351"/>
      <c r="AA108" s="408"/>
      <c r="AB108" s="351"/>
      <c r="AC108" s="357"/>
      <c r="AD108" s="351"/>
      <c r="AE108" s="475"/>
      <c r="AF108" s="480"/>
      <c r="AG108" s="414"/>
      <c r="AH108" s="480"/>
      <c r="AI108" s="414"/>
      <c r="AJ108" s="408"/>
      <c r="AK108" s="545"/>
      <c r="AL108" s="408"/>
      <c r="AM108" s="545"/>
      <c r="AN108" s="408"/>
      <c r="AO108" s="545"/>
      <c r="AP108" s="45"/>
      <c r="AQ108" s="182">
        <f t="shared" si="4"/>
        <v>0</v>
      </c>
      <c r="AR108" s="559">
        <f t="shared" si="5"/>
        <v>0</v>
      </c>
      <c r="AS108" s="560">
        <f t="shared" si="6"/>
        <v>0</v>
      </c>
      <c r="AT108" s="169">
        <f t="shared" si="7"/>
        <v>0</v>
      </c>
      <c r="AV108" s="24"/>
      <c r="AW108" s="52"/>
    </row>
    <row r="109" spans="1:49" ht="12" customHeight="1">
      <c r="A109" s="153"/>
      <c r="B109" s="36" t="str">
        <f>②国語!B109</f>
        <v>3-24</v>
      </c>
      <c r="C109" s="44">
        <v>1</v>
      </c>
      <c r="D109" s="345"/>
      <c r="E109" s="351"/>
      <c r="F109" s="351"/>
      <c r="G109" s="351"/>
      <c r="H109" s="357"/>
      <c r="I109" s="363"/>
      <c r="J109" s="408"/>
      <c r="K109" s="408"/>
      <c r="L109" s="447"/>
      <c r="M109" s="447"/>
      <c r="N109" s="470"/>
      <c r="O109" s="345"/>
      <c r="P109" s="351"/>
      <c r="Q109" s="351"/>
      <c r="R109" s="351"/>
      <c r="S109" s="357"/>
      <c r="T109" s="363"/>
      <c r="U109" s="351"/>
      <c r="V109" s="408"/>
      <c r="W109" s="351"/>
      <c r="X109" s="540"/>
      <c r="Y109" s="571"/>
      <c r="Z109" s="351"/>
      <c r="AA109" s="408"/>
      <c r="AB109" s="351"/>
      <c r="AC109" s="357"/>
      <c r="AD109" s="351"/>
      <c r="AE109" s="475"/>
      <c r="AF109" s="480"/>
      <c r="AG109" s="414"/>
      <c r="AH109" s="480"/>
      <c r="AI109" s="414"/>
      <c r="AJ109" s="408"/>
      <c r="AK109" s="545"/>
      <c r="AL109" s="408"/>
      <c r="AM109" s="545"/>
      <c r="AN109" s="408"/>
      <c r="AO109" s="545"/>
      <c r="AP109" s="45"/>
      <c r="AQ109" s="182">
        <f t="shared" si="4"/>
        <v>0</v>
      </c>
      <c r="AR109" s="559">
        <f t="shared" si="5"/>
        <v>0</v>
      </c>
      <c r="AS109" s="560">
        <f t="shared" si="6"/>
        <v>0</v>
      </c>
      <c r="AT109" s="169">
        <f t="shared" si="7"/>
        <v>0</v>
      </c>
      <c r="AV109" s="3"/>
      <c r="AW109" s="3"/>
    </row>
    <row r="110" spans="1:49" ht="12" customHeight="1" thickBot="1">
      <c r="A110" s="154"/>
      <c r="B110" s="37" t="str">
        <f>②国語!B110</f>
        <v>3-25</v>
      </c>
      <c r="C110" s="50">
        <v>0</v>
      </c>
      <c r="D110" s="346"/>
      <c r="E110" s="352"/>
      <c r="F110" s="352"/>
      <c r="G110" s="352"/>
      <c r="H110" s="358"/>
      <c r="I110" s="364"/>
      <c r="J110" s="409"/>
      <c r="K110" s="409"/>
      <c r="L110" s="448"/>
      <c r="M110" s="448"/>
      <c r="N110" s="471"/>
      <c r="O110" s="346"/>
      <c r="P110" s="352"/>
      <c r="Q110" s="352"/>
      <c r="R110" s="352"/>
      <c r="S110" s="358"/>
      <c r="T110" s="364"/>
      <c r="U110" s="352"/>
      <c r="V110" s="409"/>
      <c r="W110" s="352"/>
      <c r="X110" s="541"/>
      <c r="Y110" s="572"/>
      <c r="Z110" s="352"/>
      <c r="AA110" s="409"/>
      <c r="AB110" s="352"/>
      <c r="AC110" s="358"/>
      <c r="AD110" s="352"/>
      <c r="AE110" s="476"/>
      <c r="AF110" s="481"/>
      <c r="AG110" s="415"/>
      <c r="AH110" s="481"/>
      <c r="AI110" s="415"/>
      <c r="AJ110" s="409"/>
      <c r="AK110" s="546"/>
      <c r="AL110" s="409"/>
      <c r="AM110" s="546"/>
      <c r="AN110" s="409"/>
      <c r="AO110" s="546"/>
      <c r="AP110" s="51"/>
      <c r="AQ110" s="165">
        <f t="shared" si="4"/>
        <v>0</v>
      </c>
      <c r="AR110" s="562">
        <f t="shared" si="5"/>
        <v>0</v>
      </c>
      <c r="AS110" s="563">
        <f t="shared" si="6"/>
        <v>0</v>
      </c>
      <c r="AT110" s="155">
        <f t="shared" si="7"/>
        <v>0</v>
      </c>
    </row>
    <row r="111" spans="1:49" ht="12" customHeight="1">
      <c r="A111" s="156"/>
      <c r="B111" s="5" t="str">
        <f>②国語!B111</f>
        <v>3-26</v>
      </c>
      <c r="C111" s="26">
        <v>1</v>
      </c>
      <c r="D111" s="347"/>
      <c r="E111" s="353"/>
      <c r="F111" s="353"/>
      <c r="G111" s="353"/>
      <c r="H111" s="359"/>
      <c r="I111" s="365"/>
      <c r="J111" s="410"/>
      <c r="K111" s="410"/>
      <c r="L111" s="449"/>
      <c r="M111" s="449"/>
      <c r="N111" s="472"/>
      <c r="O111" s="347"/>
      <c r="P111" s="353"/>
      <c r="Q111" s="353"/>
      <c r="R111" s="353"/>
      <c r="S111" s="359"/>
      <c r="T111" s="365"/>
      <c r="U111" s="353"/>
      <c r="V111" s="410"/>
      <c r="W111" s="353"/>
      <c r="X111" s="542"/>
      <c r="Y111" s="573"/>
      <c r="Z111" s="353"/>
      <c r="AA111" s="410"/>
      <c r="AB111" s="353"/>
      <c r="AC111" s="359"/>
      <c r="AD111" s="353"/>
      <c r="AE111" s="477"/>
      <c r="AF111" s="482"/>
      <c r="AG111" s="416"/>
      <c r="AH111" s="482"/>
      <c r="AI111" s="416"/>
      <c r="AJ111" s="410"/>
      <c r="AK111" s="547"/>
      <c r="AL111" s="410"/>
      <c r="AM111" s="547"/>
      <c r="AN111" s="410"/>
      <c r="AO111" s="547"/>
      <c r="AP111" s="105"/>
      <c r="AQ111" s="419">
        <f t="shared" si="4"/>
        <v>0</v>
      </c>
      <c r="AR111" s="564">
        <f t="shared" si="5"/>
        <v>0</v>
      </c>
      <c r="AS111" s="565">
        <f t="shared" si="6"/>
        <v>0</v>
      </c>
      <c r="AT111" s="422">
        <f t="shared" si="7"/>
        <v>0</v>
      </c>
      <c r="AV111" s="3"/>
    </row>
    <row r="112" spans="1:49" ht="12" customHeight="1">
      <c r="A112" s="153"/>
      <c r="B112" s="36" t="str">
        <f>②国語!B112</f>
        <v>3-27</v>
      </c>
      <c r="C112" s="44">
        <v>0</v>
      </c>
      <c r="D112" s="345"/>
      <c r="E112" s="351"/>
      <c r="F112" s="351"/>
      <c r="G112" s="351"/>
      <c r="H112" s="357"/>
      <c r="I112" s="363"/>
      <c r="J112" s="408"/>
      <c r="K112" s="408"/>
      <c r="L112" s="447"/>
      <c r="M112" s="447"/>
      <c r="N112" s="470"/>
      <c r="O112" s="345"/>
      <c r="P112" s="351"/>
      <c r="Q112" s="351"/>
      <c r="R112" s="351"/>
      <c r="S112" s="357"/>
      <c r="T112" s="363"/>
      <c r="U112" s="351"/>
      <c r="V112" s="408"/>
      <c r="W112" s="351"/>
      <c r="X112" s="540"/>
      <c r="Y112" s="571"/>
      <c r="Z112" s="351"/>
      <c r="AA112" s="408"/>
      <c r="AB112" s="351"/>
      <c r="AC112" s="357"/>
      <c r="AD112" s="351"/>
      <c r="AE112" s="475"/>
      <c r="AF112" s="480"/>
      <c r="AG112" s="414"/>
      <c r="AH112" s="480"/>
      <c r="AI112" s="414"/>
      <c r="AJ112" s="408"/>
      <c r="AK112" s="545"/>
      <c r="AL112" s="408"/>
      <c r="AM112" s="545"/>
      <c r="AN112" s="408"/>
      <c r="AO112" s="545"/>
      <c r="AP112" s="45"/>
      <c r="AQ112" s="182">
        <f t="shared" si="4"/>
        <v>0</v>
      </c>
      <c r="AR112" s="559">
        <f t="shared" si="5"/>
        <v>0</v>
      </c>
      <c r="AS112" s="560">
        <f t="shared" si="6"/>
        <v>0</v>
      </c>
      <c r="AT112" s="169">
        <f t="shared" si="7"/>
        <v>0</v>
      </c>
      <c r="AV112" s="7"/>
      <c r="AW112" s="7"/>
    </row>
    <row r="113" spans="1:49" ht="12" customHeight="1">
      <c r="A113" s="153"/>
      <c r="B113" s="36" t="str">
        <f>②国語!B113</f>
        <v>3-28</v>
      </c>
      <c r="C113" s="44">
        <v>1</v>
      </c>
      <c r="D113" s="345"/>
      <c r="E113" s="351"/>
      <c r="F113" s="351"/>
      <c r="G113" s="351"/>
      <c r="H113" s="357"/>
      <c r="I113" s="363"/>
      <c r="J113" s="408"/>
      <c r="K113" s="408"/>
      <c r="L113" s="447"/>
      <c r="M113" s="447"/>
      <c r="N113" s="470"/>
      <c r="O113" s="345"/>
      <c r="P113" s="351"/>
      <c r="Q113" s="351"/>
      <c r="R113" s="351"/>
      <c r="S113" s="357"/>
      <c r="T113" s="363"/>
      <c r="U113" s="351"/>
      <c r="V113" s="408"/>
      <c r="W113" s="351"/>
      <c r="X113" s="540"/>
      <c r="Y113" s="571"/>
      <c r="Z113" s="351"/>
      <c r="AA113" s="408"/>
      <c r="AB113" s="351"/>
      <c r="AC113" s="357"/>
      <c r="AD113" s="351"/>
      <c r="AE113" s="475"/>
      <c r="AF113" s="480"/>
      <c r="AG113" s="414"/>
      <c r="AH113" s="480"/>
      <c r="AI113" s="414"/>
      <c r="AJ113" s="408"/>
      <c r="AK113" s="545"/>
      <c r="AL113" s="408"/>
      <c r="AM113" s="545"/>
      <c r="AN113" s="408"/>
      <c r="AO113" s="545"/>
      <c r="AP113" s="45"/>
      <c r="AQ113" s="182">
        <f t="shared" si="4"/>
        <v>0</v>
      </c>
      <c r="AR113" s="559">
        <f t="shared" si="5"/>
        <v>0</v>
      </c>
      <c r="AS113" s="560">
        <f t="shared" si="6"/>
        <v>0</v>
      </c>
      <c r="AT113" s="169">
        <f t="shared" si="7"/>
        <v>0</v>
      </c>
      <c r="AV113" s="7"/>
      <c r="AW113" s="7"/>
    </row>
    <row r="114" spans="1:49" ht="12" customHeight="1">
      <c r="A114" s="153"/>
      <c r="B114" s="36" t="str">
        <f>②国語!B114</f>
        <v>3-29</v>
      </c>
      <c r="C114" s="44">
        <v>0</v>
      </c>
      <c r="D114" s="345"/>
      <c r="E114" s="351"/>
      <c r="F114" s="351"/>
      <c r="G114" s="351"/>
      <c r="H114" s="357"/>
      <c r="I114" s="363"/>
      <c r="J114" s="408"/>
      <c r="K114" s="408"/>
      <c r="L114" s="447"/>
      <c r="M114" s="447"/>
      <c r="N114" s="470"/>
      <c r="O114" s="345"/>
      <c r="P114" s="351"/>
      <c r="Q114" s="351"/>
      <c r="R114" s="351"/>
      <c r="S114" s="357"/>
      <c r="T114" s="363"/>
      <c r="U114" s="351"/>
      <c r="V114" s="408"/>
      <c r="W114" s="351"/>
      <c r="X114" s="540"/>
      <c r="Y114" s="571"/>
      <c r="Z114" s="351"/>
      <c r="AA114" s="408"/>
      <c r="AB114" s="351"/>
      <c r="AC114" s="357"/>
      <c r="AD114" s="351"/>
      <c r="AE114" s="475"/>
      <c r="AF114" s="480"/>
      <c r="AG114" s="414"/>
      <c r="AH114" s="480"/>
      <c r="AI114" s="414"/>
      <c r="AJ114" s="408"/>
      <c r="AK114" s="545"/>
      <c r="AL114" s="408"/>
      <c r="AM114" s="545"/>
      <c r="AN114" s="408"/>
      <c r="AO114" s="545"/>
      <c r="AP114" s="45"/>
      <c r="AQ114" s="182">
        <f t="shared" si="4"/>
        <v>0</v>
      </c>
      <c r="AR114" s="559">
        <f t="shared" si="5"/>
        <v>0</v>
      </c>
      <c r="AS114" s="560">
        <f t="shared" si="6"/>
        <v>0</v>
      </c>
      <c r="AT114" s="169">
        <f t="shared" si="7"/>
        <v>0</v>
      </c>
      <c r="AV114" s="7"/>
      <c r="AW114" s="7"/>
    </row>
    <row r="115" spans="1:49" ht="12" customHeight="1" thickBot="1">
      <c r="A115" s="157"/>
      <c r="B115" s="6" t="str">
        <f>②国語!B115</f>
        <v>3-30</v>
      </c>
      <c r="C115" s="27">
        <v>1</v>
      </c>
      <c r="D115" s="348"/>
      <c r="E115" s="354"/>
      <c r="F115" s="354"/>
      <c r="G115" s="354"/>
      <c r="H115" s="360"/>
      <c r="I115" s="366"/>
      <c r="J115" s="411"/>
      <c r="K115" s="411"/>
      <c r="L115" s="450"/>
      <c r="M115" s="450"/>
      <c r="N115" s="473"/>
      <c r="O115" s="348"/>
      <c r="P115" s="354"/>
      <c r="Q115" s="354"/>
      <c r="R115" s="354"/>
      <c r="S115" s="360"/>
      <c r="T115" s="366"/>
      <c r="U115" s="354"/>
      <c r="V115" s="411"/>
      <c r="W115" s="354"/>
      <c r="X115" s="574"/>
      <c r="Y115" s="575"/>
      <c r="Z115" s="354"/>
      <c r="AA115" s="411"/>
      <c r="AB115" s="354"/>
      <c r="AC115" s="360"/>
      <c r="AD115" s="355"/>
      <c r="AE115" s="478"/>
      <c r="AF115" s="483"/>
      <c r="AG115" s="417"/>
      <c r="AH115" s="483"/>
      <c r="AI115" s="417"/>
      <c r="AJ115" s="411"/>
      <c r="AK115" s="548"/>
      <c r="AL115" s="411"/>
      <c r="AM115" s="548"/>
      <c r="AN115" s="411"/>
      <c r="AO115" s="548"/>
      <c r="AP115" s="104"/>
      <c r="AQ115" s="166">
        <f t="shared" si="4"/>
        <v>0</v>
      </c>
      <c r="AR115" s="319">
        <f t="shared" si="5"/>
        <v>0</v>
      </c>
      <c r="AS115" s="566">
        <f t="shared" si="6"/>
        <v>0</v>
      </c>
      <c r="AT115" s="158">
        <f t="shared" si="7"/>
        <v>0</v>
      </c>
    </row>
    <row r="116" spans="1:49" ht="12" customHeight="1">
      <c r="A116" s="159"/>
      <c r="B116" s="4" t="str">
        <f>②国語!B116</f>
        <v>3-31</v>
      </c>
      <c r="C116" s="25">
        <v>0</v>
      </c>
      <c r="D116" s="344"/>
      <c r="E116" s="350"/>
      <c r="F116" s="350"/>
      <c r="G116" s="350"/>
      <c r="H116" s="356"/>
      <c r="I116" s="362"/>
      <c r="J116" s="407"/>
      <c r="K116" s="407"/>
      <c r="L116" s="446"/>
      <c r="M116" s="446"/>
      <c r="N116" s="469"/>
      <c r="O116" s="344"/>
      <c r="P116" s="350"/>
      <c r="Q116" s="350"/>
      <c r="R116" s="350"/>
      <c r="S116" s="356"/>
      <c r="T116" s="362"/>
      <c r="U116" s="350"/>
      <c r="V116" s="407"/>
      <c r="W116" s="350"/>
      <c r="X116" s="539"/>
      <c r="Y116" s="570"/>
      <c r="Z116" s="350"/>
      <c r="AA116" s="407"/>
      <c r="AB116" s="350"/>
      <c r="AC116" s="356"/>
      <c r="AD116" s="350"/>
      <c r="AE116" s="474"/>
      <c r="AF116" s="479"/>
      <c r="AG116" s="413"/>
      <c r="AH116" s="479"/>
      <c r="AI116" s="413"/>
      <c r="AJ116" s="407"/>
      <c r="AK116" s="544"/>
      <c r="AL116" s="407"/>
      <c r="AM116" s="544"/>
      <c r="AN116" s="407"/>
      <c r="AO116" s="544"/>
      <c r="AP116" s="103"/>
      <c r="AQ116" s="167">
        <f t="shared" si="4"/>
        <v>0</v>
      </c>
      <c r="AR116" s="317">
        <f t="shared" si="5"/>
        <v>0</v>
      </c>
      <c r="AS116" s="558">
        <f t="shared" si="6"/>
        <v>0</v>
      </c>
      <c r="AT116" s="163">
        <f t="shared" si="7"/>
        <v>0</v>
      </c>
    </row>
    <row r="117" spans="1:49" ht="12" customHeight="1">
      <c r="A117" s="153"/>
      <c r="B117" s="36" t="str">
        <f>②国語!B117</f>
        <v>3-32</v>
      </c>
      <c r="C117" s="44">
        <v>1</v>
      </c>
      <c r="D117" s="345"/>
      <c r="E117" s="351"/>
      <c r="F117" s="351"/>
      <c r="G117" s="351"/>
      <c r="H117" s="357"/>
      <c r="I117" s="363"/>
      <c r="J117" s="408"/>
      <c r="K117" s="408"/>
      <c r="L117" s="447"/>
      <c r="M117" s="447"/>
      <c r="N117" s="470"/>
      <c r="O117" s="345"/>
      <c r="P117" s="351"/>
      <c r="Q117" s="351"/>
      <c r="R117" s="351"/>
      <c r="S117" s="357"/>
      <c r="T117" s="363"/>
      <c r="U117" s="351"/>
      <c r="V117" s="408"/>
      <c r="W117" s="351"/>
      <c r="X117" s="540"/>
      <c r="Y117" s="571"/>
      <c r="Z117" s="351"/>
      <c r="AA117" s="408"/>
      <c r="AB117" s="351"/>
      <c r="AC117" s="357"/>
      <c r="AD117" s="351"/>
      <c r="AE117" s="475"/>
      <c r="AF117" s="480"/>
      <c r="AG117" s="414"/>
      <c r="AH117" s="480"/>
      <c r="AI117" s="414"/>
      <c r="AJ117" s="408"/>
      <c r="AK117" s="545"/>
      <c r="AL117" s="408"/>
      <c r="AM117" s="545"/>
      <c r="AN117" s="408"/>
      <c r="AO117" s="545"/>
      <c r="AP117" s="45"/>
      <c r="AQ117" s="182">
        <f t="shared" si="4"/>
        <v>0</v>
      </c>
      <c r="AR117" s="559">
        <f t="shared" si="5"/>
        <v>0</v>
      </c>
      <c r="AS117" s="560">
        <f t="shared" si="6"/>
        <v>0</v>
      </c>
      <c r="AT117" s="169">
        <f t="shared" si="7"/>
        <v>0</v>
      </c>
    </row>
    <row r="118" spans="1:49" ht="12" customHeight="1">
      <c r="A118" s="153"/>
      <c r="B118" s="36" t="str">
        <f>②国語!B118</f>
        <v>3-33</v>
      </c>
      <c r="C118" s="44">
        <v>0</v>
      </c>
      <c r="D118" s="345"/>
      <c r="E118" s="351"/>
      <c r="F118" s="351"/>
      <c r="G118" s="351"/>
      <c r="H118" s="357"/>
      <c r="I118" s="363"/>
      <c r="J118" s="408"/>
      <c r="K118" s="408"/>
      <c r="L118" s="447"/>
      <c r="M118" s="447"/>
      <c r="N118" s="470"/>
      <c r="O118" s="345"/>
      <c r="P118" s="351"/>
      <c r="Q118" s="351"/>
      <c r="R118" s="351"/>
      <c r="S118" s="357"/>
      <c r="T118" s="363"/>
      <c r="U118" s="351"/>
      <c r="V118" s="408"/>
      <c r="W118" s="351"/>
      <c r="X118" s="540"/>
      <c r="Y118" s="571"/>
      <c r="Z118" s="351"/>
      <c r="AA118" s="408"/>
      <c r="AB118" s="351"/>
      <c r="AC118" s="357"/>
      <c r="AD118" s="351"/>
      <c r="AE118" s="475"/>
      <c r="AF118" s="480"/>
      <c r="AG118" s="414"/>
      <c r="AH118" s="480"/>
      <c r="AI118" s="414"/>
      <c r="AJ118" s="408"/>
      <c r="AK118" s="545"/>
      <c r="AL118" s="408"/>
      <c r="AM118" s="545"/>
      <c r="AN118" s="408"/>
      <c r="AO118" s="545"/>
      <c r="AP118" s="45"/>
      <c r="AQ118" s="182">
        <f t="shared" si="4"/>
        <v>0</v>
      </c>
      <c r="AR118" s="559">
        <f t="shared" si="5"/>
        <v>0</v>
      </c>
      <c r="AS118" s="560">
        <f t="shared" si="6"/>
        <v>0</v>
      </c>
      <c r="AT118" s="169">
        <f t="shared" si="7"/>
        <v>0</v>
      </c>
    </row>
    <row r="119" spans="1:49" ht="12" customHeight="1">
      <c r="A119" s="153"/>
      <c r="B119" s="36" t="str">
        <f>②国語!B119</f>
        <v>3-34</v>
      </c>
      <c r="C119" s="44">
        <v>1</v>
      </c>
      <c r="D119" s="345"/>
      <c r="E119" s="351"/>
      <c r="F119" s="351"/>
      <c r="G119" s="351"/>
      <c r="H119" s="357"/>
      <c r="I119" s="363"/>
      <c r="J119" s="408"/>
      <c r="K119" s="408"/>
      <c r="L119" s="447"/>
      <c r="M119" s="447"/>
      <c r="N119" s="470"/>
      <c r="O119" s="345"/>
      <c r="P119" s="351"/>
      <c r="Q119" s="351"/>
      <c r="R119" s="351"/>
      <c r="S119" s="357"/>
      <c r="T119" s="363"/>
      <c r="U119" s="351"/>
      <c r="V119" s="408"/>
      <c r="W119" s="351"/>
      <c r="X119" s="540"/>
      <c r="Y119" s="571"/>
      <c r="Z119" s="351"/>
      <c r="AA119" s="408"/>
      <c r="AB119" s="351"/>
      <c r="AC119" s="357"/>
      <c r="AD119" s="351"/>
      <c r="AE119" s="475"/>
      <c r="AF119" s="480"/>
      <c r="AG119" s="414"/>
      <c r="AH119" s="480"/>
      <c r="AI119" s="414"/>
      <c r="AJ119" s="408"/>
      <c r="AK119" s="545"/>
      <c r="AL119" s="408"/>
      <c r="AM119" s="545"/>
      <c r="AN119" s="408"/>
      <c r="AO119" s="545"/>
      <c r="AP119" s="45"/>
      <c r="AQ119" s="182">
        <f t="shared" si="4"/>
        <v>0</v>
      </c>
      <c r="AR119" s="559">
        <f t="shared" si="5"/>
        <v>0</v>
      </c>
      <c r="AS119" s="560">
        <f t="shared" si="6"/>
        <v>0</v>
      </c>
      <c r="AT119" s="169">
        <f t="shared" si="7"/>
        <v>0</v>
      </c>
      <c r="AV119" s="35"/>
    </row>
    <row r="120" spans="1:49" ht="12" customHeight="1" thickBot="1">
      <c r="A120" s="154"/>
      <c r="B120" s="37" t="str">
        <f>②国語!B120</f>
        <v>3-35</v>
      </c>
      <c r="C120" s="50">
        <v>0</v>
      </c>
      <c r="D120" s="346"/>
      <c r="E120" s="352"/>
      <c r="F120" s="352"/>
      <c r="G120" s="352"/>
      <c r="H120" s="358"/>
      <c r="I120" s="364"/>
      <c r="J120" s="409"/>
      <c r="K120" s="409"/>
      <c r="L120" s="448"/>
      <c r="M120" s="448"/>
      <c r="N120" s="471"/>
      <c r="O120" s="346"/>
      <c r="P120" s="352"/>
      <c r="Q120" s="352"/>
      <c r="R120" s="352"/>
      <c r="S120" s="358"/>
      <c r="T120" s="364"/>
      <c r="U120" s="352"/>
      <c r="V120" s="409"/>
      <c r="W120" s="352"/>
      <c r="X120" s="541"/>
      <c r="Y120" s="572"/>
      <c r="Z120" s="352"/>
      <c r="AA120" s="409"/>
      <c r="AB120" s="352"/>
      <c r="AC120" s="358"/>
      <c r="AD120" s="352"/>
      <c r="AE120" s="476"/>
      <c r="AF120" s="481"/>
      <c r="AG120" s="415"/>
      <c r="AH120" s="481"/>
      <c r="AI120" s="415"/>
      <c r="AJ120" s="409"/>
      <c r="AK120" s="546"/>
      <c r="AL120" s="409"/>
      <c r="AM120" s="546"/>
      <c r="AN120" s="409"/>
      <c r="AO120" s="546"/>
      <c r="AP120" s="51"/>
      <c r="AQ120" s="165">
        <f t="shared" si="4"/>
        <v>0</v>
      </c>
      <c r="AR120" s="562">
        <f t="shared" si="5"/>
        <v>0</v>
      </c>
      <c r="AS120" s="563">
        <f t="shared" si="6"/>
        <v>0</v>
      </c>
      <c r="AT120" s="155">
        <f t="shared" si="7"/>
        <v>0</v>
      </c>
      <c r="AV120" s="35"/>
    </row>
    <row r="121" spans="1:49" ht="12" customHeight="1">
      <c r="A121" s="156"/>
      <c r="B121" s="5" t="str">
        <f>②国語!B121</f>
        <v>3-36</v>
      </c>
      <c r="C121" s="26">
        <v>1</v>
      </c>
      <c r="D121" s="347"/>
      <c r="E121" s="353"/>
      <c r="F121" s="353"/>
      <c r="G121" s="353"/>
      <c r="H121" s="359"/>
      <c r="I121" s="365"/>
      <c r="J121" s="410"/>
      <c r="K121" s="410"/>
      <c r="L121" s="449"/>
      <c r="M121" s="449"/>
      <c r="N121" s="472"/>
      <c r="O121" s="347"/>
      <c r="P121" s="353"/>
      <c r="Q121" s="353"/>
      <c r="R121" s="353"/>
      <c r="S121" s="359"/>
      <c r="T121" s="365"/>
      <c r="U121" s="353"/>
      <c r="V121" s="410"/>
      <c r="W121" s="353"/>
      <c r="X121" s="542"/>
      <c r="Y121" s="573"/>
      <c r="Z121" s="353"/>
      <c r="AA121" s="410"/>
      <c r="AB121" s="353"/>
      <c r="AC121" s="359"/>
      <c r="AD121" s="353"/>
      <c r="AE121" s="477"/>
      <c r="AF121" s="482"/>
      <c r="AG121" s="416"/>
      <c r="AH121" s="482"/>
      <c r="AI121" s="416"/>
      <c r="AJ121" s="410"/>
      <c r="AK121" s="547"/>
      <c r="AL121" s="410"/>
      <c r="AM121" s="547"/>
      <c r="AN121" s="410"/>
      <c r="AO121" s="547"/>
      <c r="AP121" s="105"/>
      <c r="AQ121" s="419">
        <f t="shared" si="4"/>
        <v>0</v>
      </c>
      <c r="AR121" s="564">
        <f t="shared" si="5"/>
        <v>0</v>
      </c>
      <c r="AS121" s="565">
        <f t="shared" si="6"/>
        <v>0</v>
      </c>
      <c r="AT121" s="422">
        <f t="shared" si="7"/>
        <v>0</v>
      </c>
      <c r="AV121" s="35"/>
    </row>
    <row r="122" spans="1:49" ht="12" customHeight="1">
      <c r="A122" s="153"/>
      <c r="B122" s="36" t="str">
        <f>②国語!B122</f>
        <v>3-37</v>
      </c>
      <c r="C122" s="44">
        <v>0</v>
      </c>
      <c r="D122" s="345"/>
      <c r="E122" s="351"/>
      <c r="F122" s="351"/>
      <c r="G122" s="351"/>
      <c r="H122" s="357"/>
      <c r="I122" s="363"/>
      <c r="J122" s="408"/>
      <c r="K122" s="408"/>
      <c r="L122" s="447"/>
      <c r="M122" s="447"/>
      <c r="N122" s="470"/>
      <c r="O122" s="345"/>
      <c r="P122" s="351"/>
      <c r="Q122" s="351"/>
      <c r="R122" s="351"/>
      <c r="S122" s="357"/>
      <c r="T122" s="363"/>
      <c r="U122" s="351"/>
      <c r="V122" s="408"/>
      <c r="W122" s="351"/>
      <c r="X122" s="540"/>
      <c r="Y122" s="571"/>
      <c r="Z122" s="351"/>
      <c r="AA122" s="408"/>
      <c r="AB122" s="351"/>
      <c r="AC122" s="357"/>
      <c r="AD122" s="351"/>
      <c r="AE122" s="475"/>
      <c r="AF122" s="480"/>
      <c r="AG122" s="414"/>
      <c r="AH122" s="480"/>
      <c r="AI122" s="414"/>
      <c r="AJ122" s="408"/>
      <c r="AK122" s="545"/>
      <c r="AL122" s="408"/>
      <c r="AM122" s="545"/>
      <c r="AN122" s="408"/>
      <c r="AO122" s="545"/>
      <c r="AP122" s="45"/>
      <c r="AQ122" s="182">
        <f t="shared" si="4"/>
        <v>0</v>
      </c>
      <c r="AR122" s="559">
        <f t="shared" si="5"/>
        <v>0</v>
      </c>
      <c r="AS122" s="560">
        <f t="shared" si="6"/>
        <v>0</v>
      </c>
      <c r="AT122" s="169">
        <f t="shared" si="7"/>
        <v>0</v>
      </c>
    </row>
    <row r="123" spans="1:49" ht="12" customHeight="1">
      <c r="A123" s="153"/>
      <c r="B123" s="36" t="str">
        <f>②国語!B123</f>
        <v>3-38</v>
      </c>
      <c r="C123" s="44">
        <v>1</v>
      </c>
      <c r="D123" s="345"/>
      <c r="E123" s="351"/>
      <c r="F123" s="351"/>
      <c r="G123" s="351"/>
      <c r="H123" s="357"/>
      <c r="I123" s="363"/>
      <c r="J123" s="408"/>
      <c r="K123" s="408"/>
      <c r="L123" s="447"/>
      <c r="M123" s="447"/>
      <c r="N123" s="470"/>
      <c r="O123" s="345"/>
      <c r="P123" s="351"/>
      <c r="Q123" s="351"/>
      <c r="R123" s="351"/>
      <c r="S123" s="357"/>
      <c r="T123" s="363"/>
      <c r="U123" s="351"/>
      <c r="V123" s="408"/>
      <c r="W123" s="351"/>
      <c r="X123" s="540"/>
      <c r="Y123" s="571"/>
      <c r="Z123" s="351"/>
      <c r="AA123" s="408"/>
      <c r="AB123" s="351"/>
      <c r="AC123" s="357"/>
      <c r="AD123" s="351"/>
      <c r="AE123" s="475"/>
      <c r="AF123" s="480"/>
      <c r="AG123" s="414"/>
      <c r="AH123" s="480"/>
      <c r="AI123" s="414"/>
      <c r="AJ123" s="408"/>
      <c r="AK123" s="545"/>
      <c r="AL123" s="408"/>
      <c r="AM123" s="545"/>
      <c r="AN123" s="408"/>
      <c r="AO123" s="545"/>
      <c r="AP123" s="45"/>
      <c r="AQ123" s="182">
        <f t="shared" si="4"/>
        <v>0</v>
      </c>
      <c r="AR123" s="559">
        <f t="shared" si="5"/>
        <v>0</v>
      </c>
      <c r="AS123" s="560">
        <f t="shared" si="6"/>
        <v>0</v>
      </c>
      <c r="AT123" s="169">
        <f t="shared" si="7"/>
        <v>0</v>
      </c>
    </row>
    <row r="124" spans="1:49" ht="12" customHeight="1">
      <c r="A124" s="153"/>
      <c r="B124" s="36" t="str">
        <f>②国語!B124</f>
        <v>3-39</v>
      </c>
      <c r="C124" s="44">
        <v>0</v>
      </c>
      <c r="D124" s="345"/>
      <c r="E124" s="351"/>
      <c r="F124" s="351"/>
      <c r="G124" s="351"/>
      <c r="H124" s="357"/>
      <c r="I124" s="363"/>
      <c r="J124" s="408"/>
      <c r="K124" s="408"/>
      <c r="L124" s="447"/>
      <c r="M124" s="447"/>
      <c r="N124" s="470"/>
      <c r="O124" s="345"/>
      <c r="P124" s="351"/>
      <c r="Q124" s="351"/>
      <c r="R124" s="351"/>
      <c r="S124" s="357"/>
      <c r="T124" s="363"/>
      <c r="U124" s="351"/>
      <c r="V124" s="408"/>
      <c r="W124" s="351"/>
      <c r="X124" s="540"/>
      <c r="Y124" s="571"/>
      <c r="Z124" s="351"/>
      <c r="AA124" s="408"/>
      <c r="AB124" s="351"/>
      <c r="AC124" s="357"/>
      <c r="AD124" s="351"/>
      <c r="AE124" s="475"/>
      <c r="AF124" s="480"/>
      <c r="AG124" s="414"/>
      <c r="AH124" s="480"/>
      <c r="AI124" s="414"/>
      <c r="AJ124" s="408"/>
      <c r="AK124" s="545"/>
      <c r="AL124" s="408"/>
      <c r="AM124" s="545"/>
      <c r="AN124" s="408"/>
      <c r="AO124" s="545"/>
      <c r="AP124" s="45"/>
      <c r="AQ124" s="182">
        <f t="shared" si="4"/>
        <v>0</v>
      </c>
      <c r="AR124" s="559">
        <f t="shared" si="5"/>
        <v>0</v>
      </c>
      <c r="AS124" s="560">
        <f t="shared" si="6"/>
        <v>0</v>
      </c>
      <c r="AT124" s="169">
        <f t="shared" si="7"/>
        <v>0</v>
      </c>
    </row>
    <row r="125" spans="1:49" ht="12" customHeight="1" thickBot="1">
      <c r="A125" s="157"/>
      <c r="B125" s="6" t="str">
        <f>②国語!B125</f>
        <v>3-40</v>
      </c>
      <c r="C125" s="27">
        <v>1</v>
      </c>
      <c r="D125" s="349"/>
      <c r="E125" s="355"/>
      <c r="F125" s="355"/>
      <c r="G125" s="355"/>
      <c r="H125" s="361"/>
      <c r="I125" s="367"/>
      <c r="J125" s="412"/>
      <c r="K125" s="412"/>
      <c r="L125" s="451"/>
      <c r="M125" s="451"/>
      <c r="N125" s="473"/>
      <c r="O125" s="349"/>
      <c r="P125" s="355"/>
      <c r="Q125" s="355"/>
      <c r="R125" s="355"/>
      <c r="S125" s="361"/>
      <c r="T125" s="367"/>
      <c r="U125" s="355"/>
      <c r="V125" s="412"/>
      <c r="W125" s="355"/>
      <c r="X125" s="543"/>
      <c r="Y125" s="576"/>
      <c r="Z125" s="355"/>
      <c r="AA125" s="412"/>
      <c r="AB125" s="355"/>
      <c r="AC125" s="361"/>
      <c r="AD125" s="355"/>
      <c r="AE125" s="478"/>
      <c r="AF125" s="483"/>
      <c r="AG125" s="417"/>
      <c r="AH125" s="483"/>
      <c r="AI125" s="417"/>
      <c r="AJ125" s="412"/>
      <c r="AK125" s="548"/>
      <c r="AL125" s="412"/>
      <c r="AM125" s="548"/>
      <c r="AN125" s="412"/>
      <c r="AO125" s="548"/>
      <c r="AP125" s="183"/>
      <c r="AQ125" s="166">
        <f t="shared" si="4"/>
        <v>0</v>
      </c>
      <c r="AR125" s="319">
        <f t="shared" si="5"/>
        <v>0</v>
      </c>
      <c r="AS125" s="566">
        <f t="shared" si="6"/>
        <v>0</v>
      </c>
      <c r="AT125" s="158">
        <f t="shared" si="7"/>
        <v>0</v>
      </c>
    </row>
    <row r="126" spans="1:49" ht="12" customHeight="1">
      <c r="A126" s="151"/>
      <c r="B126" s="89" t="str">
        <f>②国語!B126</f>
        <v>4-01</v>
      </c>
      <c r="C126" s="25">
        <v>0</v>
      </c>
      <c r="D126" s="344"/>
      <c r="E126" s="350"/>
      <c r="F126" s="350"/>
      <c r="G126" s="350"/>
      <c r="H126" s="356"/>
      <c r="I126" s="362"/>
      <c r="J126" s="407"/>
      <c r="K126" s="407"/>
      <c r="L126" s="446"/>
      <c r="M126" s="446"/>
      <c r="N126" s="469"/>
      <c r="O126" s="344"/>
      <c r="P126" s="350"/>
      <c r="Q126" s="350"/>
      <c r="R126" s="350"/>
      <c r="S126" s="356"/>
      <c r="T126" s="362"/>
      <c r="U126" s="350"/>
      <c r="V126" s="407"/>
      <c r="W126" s="350"/>
      <c r="X126" s="539"/>
      <c r="Y126" s="570"/>
      <c r="Z126" s="350"/>
      <c r="AA126" s="407"/>
      <c r="AB126" s="350"/>
      <c r="AC126" s="356"/>
      <c r="AD126" s="350"/>
      <c r="AE126" s="474"/>
      <c r="AF126" s="479"/>
      <c r="AG126" s="413"/>
      <c r="AH126" s="479"/>
      <c r="AI126" s="413"/>
      <c r="AJ126" s="407"/>
      <c r="AK126" s="544"/>
      <c r="AL126" s="407"/>
      <c r="AM126" s="544"/>
      <c r="AN126" s="407"/>
      <c r="AO126" s="544"/>
      <c r="AP126" s="103"/>
      <c r="AQ126" s="167">
        <f t="shared" si="4"/>
        <v>0</v>
      </c>
      <c r="AR126" s="317">
        <f t="shared" si="5"/>
        <v>0</v>
      </c>
      <c r="AS126" s="558">
        <f t="shared" si="6"/>
        <v>0</v>
      </c>
      <c r="AT126" s="163">
        <f t="shared" si="7"/>
        <v>0</v>
      </c>
      <c r="AV126" s="24"/>
      <c r="AW126" s="24"/>
    </row>
    <row r="127" spans="1:49" ht="12" customHeight="1">
      <c r="A127" s="153"/>
      <c r="B127" s="36" t="str">
        <f>②国語!B127</f>
        <v>4-02</v>
      </c>
      <c r="C127" s="44">
        <v>1</v>
      </c>
      <c r="D127" s="345"/>
      <c r="E127" s="351"/>
      <c r="F127" s="351"/>
      <c r="G127" s="351"/>
      <c r="H127" s="357"/>
      <c r="I127" s="363"/>
      <c r="J127" s="408"/>
      <c r="K127" s="408"/>
      <c r="L127" s="447"/>
      <c r="M127" s="447"/>
      <c r="N127" s="470"/>
      <c r="O127" s="345"/>
      <c r="P127" s="351"/>
      <c r="Q127" s="351"/>
      <c r="R127" s="351"/>
      <c r="S127" s="357"/>
      <c r="T127" s="363"/>
      <c r="U127" s="351"/>
      <c r="V127" s="408"/>
      <c r="W127" s="351"/>
      <c r="X127" s="540"/>
      <c r="Y127" s="571"/>
      <c r="Z127" s="351"/>
      <c r="AA127" s="408"/>
      <c r="AB127" s="351"/>
      <c r="AC127" s="357"/>
      <c r="AD127" s="351"/>
      <c r="AE127" s="475"/>
      <c r="AF127" s="480"/>
      <c r="AG127" s="414"/>
      <c r="AH127" s="480"/>
      <c r="AI127" s="414"/>
      <c r="AJ127" s="408"/>
      <c r="AK127" s="545"/>
      <c r="AL127" s="408"/>
      <c r="AM127" s="545"/>
      <c r="AN127" s="408"/>
      <c r="AO127" s="545"/>
      <c r="AP127" s="45"/>
      <c r="AQ127" s="182">
        <f t="shared" si="4"/>
        <v>0</v>
      </c>
      <c r="AR127" s="559">
        <f t="shared" si="5"/>
        <v>0</v>
      </c>
      <c r="AS127" s="560">
        <f t="shared" si="6"/>
        <v>0</v>
      </c>
      <c r="AT127" s="169">
        <f t="shared" si="7"/>
        <v>0</v>
      </c>
      <c r="AV127" s="24"/>
      <c r="AW127" s="24"/>
    </row>
    <row r="128" spans="1:49" ht="12" customHeight="1">
      <c r="A128" s="153"/>
      <c r="B128" s="36" t="str">
        <f>②国語!B128</f>
        <v>4-03</v>
      </c>
      <c r="C128" s="44">
        <v>0</v>
      </c>
      <c r="D128" s="345"/>
      <c r="E128" s="351"/>
      <c r="F128" s="351"/>
      <c r="G128" s="351"/>
      <c r="H128" s="357"/>
      <c r="I128" s="363"/>
      <c r="J128" s="408"/>
      <c r="K128" s="408"/>
      <c r="L128" s="447"/>
      <c r="M128" s="447"/>
      <c r="N128" s="470"/>
      <c r="O128" s="345"/>
      <c r="P128" s="351"/>
      <c r="Q128" s="351"/>
      <c r="R128" s="351"/>
      <c r="S128" s="357"/>
      <c r="T128" s="363"/>
      <c r="U128" s="351"/>
      <c r="V128" s="408"/>
      <c r="W128" s="351"/>
      <c r="X128" s="540"/>
      <c r="Y128" s="571"/>
      <c r="Z128" s="351"/>
      <c r="AA128" s="408"/>
      <c r="AB128" s="351"/>
      <c r="AC128" s="357"/>
      <c r="AD128" s="351"/>
      <c r="AE128" s="475"/>
      <c r="AF128" s="480"/>
      <c r="AG128" s="414"/>
      <c r="AH128" s="480"/>
      <c r="AI128" s="414"/>
      <c r="AJ128" s="408"/>
      <c r="AK128" s="545"/>
      <c r="AL128" s="408"/>
      <c r="AM128" s="545"/>
      <c r="AN128" s="408"/>
      <c r="AO128" s="545"/>
      <c r="AP128" s="45"/>
      <c r="AQ128" s="182">
        <f t="shared" si="4"/>
        <v>0</v>
      </c>
      <c r="AR128" s="559">
        <f t="shared" si="5"/>
        <v>0</v>
      </c>
      <c r="AS128" s="560">
        <f t="shared" si="6"/>
        <v>0</v>
      </c>
      <c r="AT128" s="169">
        <f t="shared" si="7"/>
        <v>0</v>
      </c>
      <c r="AV128" s="24"/>
      <c r="AW128" s="24"/>
    </row>
    <row r="129" spans="1:49" ht="12" customHeight="1">
      <c r="A129" s="153"/>
      <c r="B129" s="36" t="str">
        <f>②国語!B129</f>
        <v>4-04</v>
      </c>
      <c r="C129" s="44">
        <v>1</v>
      </c>
      <c r="D129" s="345"/>
      <c r="E129" s="351"/>
      <c r="F129" s="351"/>
      <c r="G129" s="351"/>
      <c r="H129" s="357"/>
      <c r="I129" s="363"/>
      <c r="J129" s="408"/>
      <c r="K129" s="408"/>
      <c r="L129" s="447"/>
      <c r="M129" s="447"/>
      <c r="N129" s="470"/>
      <c r="O129" s="345"/>
      <c r="P129" s="351"/>
      <c r="Q129" s="351"/>
      <c r="R129" s="351"/>
      <c r="S129" s="357"/>
      <c r="T129" s="363"/>
      <c r="U129" s="351"/>
      <c r="V129" s="408"/>
      <c r="W129" s="351"/>
      <c r="X129" s="540"/>
      <c r="Y129" s="571"/>
      <c r="Z129" s="351"/>
      <c r="AA129" s="408"/>
      <c r="AB129" s="351"/>
      <c r="AC129" s="357"/>
      <c r="AD129" s="351"/>
      <c r="AE129" s="475"/>
      <c r="AF129" s="480"/>
      <c r="AG129" s="414"/>
      <c r="AH129" s="480"/>
      <c r="AI129" s="414"/>
      <c r="AJ129" s="408"/>
      <c r="AK129" s="545"/>
      <c r="AL129" s="408"/>
      <c r="AM129" s="545"/>
      <c r="AN129" s="408"/>
      <c r="AO129" s="545"/>
      <c r="AP129" s="45"/>
      <c r="AQ129" s="182">
        <f t="shared" si="4"/>
        <v>0</v>
      </c>
      <c r="AR129" s="559">
        <f t="shared" si="5"/>
        <v>0</v>
      </c>
      <c r="AS129" s="560">
        <f t="shared" si="6"/>
        <v>0</v>
      </c>
      <c r="AT129" s="169">
        <f t="shared" si="7"/>
        <v>0</v>
      </c>
      <c r="AV129" s="24"/>
      <c r="AW129" s="24"/>
    </row>
    <row r="130" spans="1:49" ht="12" customHeight="1" thickBot="1">
      <c r="A130" s="154"/>
      <c r="B130" s="37" t="str">
        <f>②国語!B130</f>
        <v>4-05</v>
      </c>
      <c r="C130" s="50">
        <v>0</v>
      </c>
      <c r="D130" s="346"/>
      <c r="E130" s="352"/>
      <c r="F130" s="352"/>
      <c r="G130" s="352"/>
      <c r="H130" s="358"/>
      <c r="I130" s="364"/>
      <c r="J130" s="409"/>
      <c r="K130" s="409"/>
      <c r="L130" s="448"/>
      <c r="M130" s="448"/>
      <c r="N130" s="471"/>
      <c r="O130" s="346"/>
      <c r="P130" s="352"/>
      <c r="Q130" s="352"/>
      <c r="R130" s="352"/>
      <c r="S130" s="358"/>
      <c r="T130" s="364"/>
      <c r="U130" s="352"/>
      <c r="V130" s="409"/>
      <c r="W130" s="352"/>
      <c r="X130" s="541"/>
      <c r="Y130" s="572"/>
      <c r="Z130" s="352"/>
      <c r="AA130" s="409"/>
      <c r="AB130" s="352"/>
      <c r="AC130" s="358"/>
      <c r="AD130" s="352"/>
      <c r="AE130" s="476"/>
      <c r="AF130" s="481"/>
      <c r="AG130" s="415"/>
      <c r="AH130" s="481"/>
      <c r="AI130" s="415"/>
      <c r="AJ130" s="409"/>
      <c r="AK130" s="546"/>
      <c r="AL130" s="409"/>
      <c r="AM130" s="546"/>
      <c r="AN130" s="409"/>
      <c r="AO130" s="546"/>
      <c r="AP130" s="51"/>
      <c r="AQ130" s="165">
        <f t="shared" si="4"/>
        <v>0</v>
      </c>
      <c r="AR130" s="562">
        <f t="shared" si="5"/>
        <v>0</v>
      </c>
      <c r="AS130" s="563">
        <f t="shared" si="6"/>
        <v>0</v>
      </c>
      <c r="AT130" s="155">
        <f t="shared" si="7"/>
        <v>0</v>
      </c>
      <c r="AV130" s="24"/>
      <c r="AW130" s="24"/>
    </row>
    <row r="131" spans="1:49" ht="12" customHeight="1">
      <c r="A131" s="156"/>
      <c r="B131" s="5" t="str">
        <f>②国語!B131</f>
        <v>4-06</v>
      </c>
      <c r="C131" s="26">
        <v>1</v>
      </c>
      <c r="D131" s="347"/>
      <c r="E131" s="353"/>
      <c r="F131" s="353"/>
      <c r="G131" s="353"/>
      <c r="H131" s="359"/>
      <c r="I131" s="365"/>
      <c r="J131" s="410"/>
      <c r="K131" s="410"/>
      <c r="L131" s="449"/>
      <c r="M131" s="449"/>
      <c r="N131" s="472"/>
      <c r="O131" s="347"/>
      <c r="P131" s="353"/>
      <c r="Q131" s="353"/>
      <c r="R131" s="353"/>
      <c r="S131" s="359"/>
      <c r="T131" s="365"/>
      <c r="U131" s="353"/>
      <c r="V131" s="410"/>
      <c r="W131" s="353"/>
      <c r="X131" s="542"/>
      <c r="Y131" s="573"/>
      <c r="Z131" s="353"/>
      <c r="AA131" s="410"/>
      <c r="AB131" s="353"/>
      <c r="AC131" s="359"/>
      <c r="AD131" s="353"/>
      <c r="AE131" s="477"/>
      <c r="AF131" s="482"/>
      <c r="AG131" s="416"/>
      <c r="AH131" s="482"/>
      <c r="AI131" s="416"/>
      <c r="AJ131" s="410"/>
      <c r="AK131" s="547"/>
      <c r="AL131" s="410"/>
      <c r="AM131" s="547"/>
      <c r="AN131" s="410"/>
      <c r="AO131" s="547"/>
      <c r="AP131" s="105"/>
      <c r="AQ131" s="419">
        <f t="shared" si="4"/>
        <v>0</v>
      </c>
      <c r="AR131" s="564">
        <f t="shared" si="5"/>
        <v>0</v>
      </c>
      <c r="AS131" s="565">
        <f t="shared" si="6"/>
        <v>0</v>
      </c>
      <c r="AT131" s="422">
        <f t="shared" si="7"/>
        <v>0</v>
      </c>
      <c r="AV131" s="24"/>
      <c r="AW131" s="24"/>
    </row>
    <row r="132" spans="1:49" ht="12" customHeight="1">
      <c r="A132" s="153"/>
      <c r="B132" s="36" t="str">
        <f>②国語!B132</f>
        <v>4-07</v>
      </c>
      <c r="C132" s="44">
        <v>0</v>
      </c>
      <c r="D132" s="345"/>
      <c r="E132" s="351"/>
      <c r="F132" s="351"/>
      <c r="G132" s="351"/>
      <c r="H132" s="357"/>
      <c r="I132" s="363"/>
      <c r="J132" s="408"/>
      <c r="K132" s="408"/>
      <c r="L132" s="447"/>
      <c r="M132" s="447"/>
      <c r="N132" s="470"/>
      <c r="O132" s="345"/>
      <c r="P132" s="351"/>
      <c r="Q132" s="351"/>
      <c r="R132" s="351"/>
      <c r="S132" s="357"/>
      <c r="T132" s="363"/>
      <c r="U132" s="351"/>
      <c r="V132" s="408"/>
      <c r="W132" s="351"/>
      <c r="X132" s="540"/>
      <c r="Y132" s="571"/>
      <c r="Z132" s="351"/>
      <c r="AA132" s="408"/>
      <c r="AB132" s="351"/>
      <c r="AC132" s="357"/>
      <c r="AD132" s="351"/>
      <c r="AE132" s="475"/>
      <c r="AF132" s="480"/>
      <c r="AG132" s="414"/>
      <c r="AH132" s="480"/>
      <c r="AI132" s="414"/>
      <c r="AJ132" s="408"/>
      <c r="AK132" s="545"/>
      <c r="AL132" s="408"/>
      <c r="AM132" s="545"/>
      <c r="AN132" s="408"/>
      <c r="AO132" s="545"/>
      <c r="AP132" s="45"/>
      <c r="AQ132" s="182">
        <f t="shared" si="4"/>
        <v>0</v>
      </c>
      <c r="AR132" s="559">
        <f t="shared" si="5"/>
        <v>0</v>
      </c>
      <c r="AS132" s="560">
        <f t="shared" si="6"/>
        <v>0</v>
      </c>
      <c r="AT132" s="169">
        <f t="shared" si="7"/>
        <v>0</v>
      </c>
      <c r="AV132" s="24"/>
      <c r="AW132" s="24"/>
    </row>
    <row r="133" spans="1:49" ht="12" customHeight="1">
      <c r="A133" s="153"/>
      <c r="B133" s="36" t="str">
        <f>②国語!B133</f>
        <v>4-08</v>
      </c>
      <c r="C133" s="44">
        <v>1</v>
      </c>
      <c r="D133" s="345"/>
      <c r="E133" s="351"/>
      <c r="F133" s="351"/>
      <c r="G133" s="351"/>
      <c r="H133" s="357"/>
      <c r="I133" s="363"/>
      <c r="J133" s="408"/>
      <c r="K133" s="408"/>
      <c r="L133" s="447"/>
      <c r="M133" s="447"/>
      <c r="N133" s="470"/>
      <c r="O133" s="345"/>
      <c r="P133" s="351"/>
      <c r="Q133" s="351"/>
      <c r="R133" s="351"/>
      <c r="S133" s="357"/>
      <c r="T133" s="363"/>
      <c r="U133" s="351"/>
      <c r="V133" s="408"/>
      <c r="W133" s="351"/>
      <c r="X133" s="540"/>
      <c r="Y133" s="571"/>
      <c r="Z133" s="351"/>
      <c r="AA133" s="408"/>
      <c r="AB133" s="351"/>
      <c r="AC133" s="357"/>
      <c r="AD133" s="351"/>
      <c r="AE133" s="475"/>
      <c r="AF133" s="480"/>
      <c r="AG133" s="414"/>
      <c r="AH133" s="480"/>
      <c r="AI133" s="414"/>
      <c r="AJ133" s="408"/>
      <c r="AK133" s="545"/>
      <c r="AL133" s="408"/>
      <c r="AM133" s="545"/>
      <c r="AN133" s="408"/>
      <c r="AO133" s="545"/>
      <c r="AP133" s="45"/>
      <c r="AQ133" s="182">
        <f t="shared" si="4"/>
        <v>0</v>
      </c>
      <c r="AR133" s="559">
        <f t="shared" si="5"/>
        <v>0</v>
      </c>
      <c r="AS133" s="560">
        <f t="shared" si="6"/>
        <v>0</v>
      </c>
      <c r="AT133" s="169">
        <f t="shared" si="7"/>
        <v>0</v>
      </c>
      <c r="AV133" s="24"/>
      <c r="AW133" s="24"/>
    </row>
    <row r="134" spans="1:49" ht="12" customHeight="1">
      <c r="A134" s="153"/>
      <c r="B134" s="36" t="str">
        <f>②国語!B134</f>
        <v>4-09</v>
      </c>
      <c r="C134" s="44">
        <v>0</v>
      </c>
      <c r="D134" s="345"/>
      <c r="E134" s="351"/>
      <c r="F134" s="351"/>
      <c r="G134" s="351"/>
      <c r="H134" s="357"/>
      <c r="I134" s="363"/>
      <c r="J134" s="408"/>
      <c r="K134" s="408"/>
      <c r="L134" s="447"/>
      <c r="M134" s="447"/>
      <c r="N134" s="470"/>
      <c r="O134" s="345"/>
      <c r="P134" s="351"/>
      <c r="Q134" s="351"/>
      <c r="R134" s="351"/>
      <c r="S134" s="357"/>
      <c r="T134" s="363"/>
      <c r="U134" s="351"/>
      <c r="V134" s="408"/>
      <c r="W134" s="351"/>
      <c r="X134" s="540"/>
      <c r="Y134" s="571"/>
      <c r="Z134" s="351"/>
      <c r="AA134" s="408"/>
      <c r="AB134" s="351"/>
      <c r="AC134" s="357"/>
      <c r="AD134" s="351"/>
      <c r="AE134" s="475"/>
      <c r="AF134" s="480"/>
      <c r="AG134" s="414"/>
      <c r="AH134" s="480"/>
      <c r="AI134" s="414"/>
      <c r="AJ134" s="408"/>
      <c r="AK134" s="545"/>
      <c r="AL134" s="408"/>
      <c r="AM134" s="545"/>
      <c r="AN134" s="408"/>
      <c r="AO134" s="545"/>
      <c r="AP134" s="45"/>
      <c r="AQ134" s="182">
        <f t="shared" si="4"/>
        <v>0</v>
      </c>
      <c r="AR134" s="559">
        <f t="shared" si="5"/>
        <v>0</v>
      </c>
      <c r="AS134" s="560">
        <f t="shared" si="6"/>
        <v>0</v>
      </c>
      <c r="AT134" s="169">
        <f t="shared" si="7"/>
        <v>0</v>
      </c>
      <c r="AV134" s="24"/>
      <c r="AW134" s="24"/>
    </row>
    <row r="135" spans="1:49" ht="12" customHeight="1" thickBot="1">
      <c r="A135" s="157"/>
      <c r="B135" s="6" t="str">
        <f>②国語!B135</f>
        <v>4-10</v>
      </c>
      <c r="C135" s="27">
        <v>1</v>
      </c>
      <c r="D135" s="348"/>
      <c r="E135" s="354"/>
      <c r="F135" s="354"/>
      <c r="G135" s="354"/>
      <c r="H135" s="360"/>
      <c r="I135" s="366"/>
      <c r="J135" s="411"/>
      <c r="K135" s="411"/>
      <c r="L135" s="450"/>
      <c r="M135" s="450"/>
      <c r="N135" s="473"/>
      <c r="O135" s="348"/>
      <c r="P135" s="354"/>
      <c r="Q135" s="354"/>
      <c r="R135" s="354"/>
      <c r="S135" s="360"/>
      <c r="T135" s="366"/>
      <c r="U135" s="354"/>
      <c r="V135" s="411"/>
      <c r="W135" s="354"/>
      <c r="X135" s="574"/>
      <c r="Y135" s="575"/>
      <c r="Z135" s="354"/>
      <c r="AA135" s="411"/>
      <c r="AB135" s="354"/>
      <c r="AC135" s="360"/>
      <c r="AD135" s="355"/>
      <c r="AE135" s="478"/>
      <c r="AF135" s="483"/>
      <c r="AG135" s="417"/>
      <c r="AH135" s="483"/>
      <c r="AI135" s="417"/>
      <c r="AJ135" s="411"/>
      <c r="AK135" s="548"/>
      <c r="AL135" s="411"/>
      <c r="AM135" s="548"/>
      <c r="AN135" s="411"/>
      <c r="AO135" s="548"/>
      <c r="AP135" s="104"/>
      <c r="AQ135" s="166">
        <f t="shared" ref="AQ135:AQ198" si="8">COUNTIF(D135:L135,1)*3+N135+COUNTIF(O135:AE135,1)*3+AG135+AI135+AK135+AM135+AO135</f>
        <v>0</v>
      </c>
      <c r="AR135" s="319">
        <f t="shared" ref="AR135:AR198" si="9">COUNTIF(D135:I135,1)*3+COUNTIF(O135:U135,1)*3+COUNTIF(W135,1)*3+COUNTIF(Z135,1)*3+COUNTIF(AB135:AE135,1)*3+AG135+AI135</f>
        <v>0</v>
      </c>
      <c r="AS135" s="566">
        <f t="shared" ref="AS135:AS198" si="10">COUNTIF(J135:L135,1)*3+N135+COUNTIF(V135,1)*3+COUNTIF(X135:Y135,1)*3+COUNTIF(AA135,1)*3+AK135+AM135+AO135</f>
        <v>0</v>
      </c>
      <c r="AT135" s="158">
        <f t="shared" ref="AT135:AT198" si="11">SUM(AR135:AS135)</f>
        <v>0</v>
      </c>
      <c r="AV135" s="24"/>
      <c r="AW135" s="24"/>
    </row>
    <row r="136" spans="1:49" ht="12" customHeight="1">
      <c r="A136" s="159"/>
      <c r="B136" s="4" t="str">
        <f>②国語!B136</f>
        <v>4-11</v>
      </c>
      <c r="C136" s="25">
        <v>0</v>
      </c>
      <c r="D136" s="344"/>
      <c r="E136" s="350"/>
      <c r="F136" s="350"/>
      <c r="G136" s="350"/>
      <c r="H136" s="356"/>
      <c r="I136" s="362"/>
      <c r="J136" s="407"/>
      <c r="K136" s="407"/>
      <c r="L136" s="446"/>
      <c r="M136" s="446"/>
      <c r="N136" s="469"/>
      <c r="O136" s="344"/>
      <c r="P136" s="350"/>
      <c r="Q136" s="350"/>
      <c r="R136" s="350"/>
      <c r="S136" s="356"/>
      <c r="T136" s="362"/>
      <c r="U136" s="350"/>
      <c r="V136" s="407"/>
      <c r="W136" s="350"/>
      <c r="X136" s="539"/>
      <c r="Y136" s="570"/>
      <c r="Z136" s="350"/>
      <c r="AA136" s="407"/>
      <c r="AB136" s="350"/>
      <c r="AC136" s="356"/>
      <c r="AD136" s="350"/>
      <c r="AE136" s="474"/>
      <c r="AF136" s="479"/>
      <c r="AG136" s="413"/>
      <c r="AH136" s="479"/>
      <c r="AI136" s="413"/>
      <c r="AJ136" s="407"/>
      <c r="AK136" s="544"/>
      <c r="AL136" s="407"/>
      <c r="AM136" s="544"/>
      <c r="AN136" s="407"/>
      <c r="AO136" s="544"/>
      <c r="AP136" s="103"/>
      <c r="AQ136" s="167">
        <f t="shared" si="8"/>
        <v>0</v>
      </c>
      <c r="AR136" s="317">
        <f t="shared" si="9"/>
        <v>0</v>
      </c>
      <c r="AS136" s="558">
        <f t="shared" si="10"/>
        <v>0</v>
      </c>
      <c r="AT136" s="163">
        <f t="shared" si="11"/>
        <v>0</v>
      </c>
      <c r="AV136" s="24"/>
      <c r="AW136" s="24"/>
    </row>
    <row r="137" spans="1:49" ht="12" customHeight="1">
      <c r="A137" s="153"/>
      <c r="B137" s="36" t="str">
        <f>②国語!B137</f>
        <v>4-12</v>
      </c>
      <c r="C137" s="44">
        <v>1</v>
      </c>
      <c r="D137" s="345"/>
      <c r="E137" s="351"/>
      <c r="F137" s="351"/>
      <c r="G137" s="351"/>
      <c r="H137" s="357"/>
      <c r="I137" s="363"/>
      <c r="J137" s="408"/>
      <c r="K137" s="408"/>
      <c r="L137" s="447"/>
      <c r="M137" s="447"/>
      <c r="N137" s="470"/>
      <c r="O137" s="345"/>
      <c r="P137" s="351"/>
      <c r="Q137" s="351"/>
      <c r="R137" s="351"/>
      <c r="S137" s="357"/>
      <c r="T137" s="363"/>
      <c r="U137" s="351"/>
      <c r="V137" s="408"/>
      <c r="W137" s="351"/>
      <c r="X137" s="540"/>
      <c r="Y137" s="571"/>
      <c r="Z137" s="351"/>
      <c r="AA137" s="408"/>
      <c r="AB137" s="351"/>
      <c r="AC137" s="357"/>
      <c r="AD137" s="351"/>
      <c r="AE137" s="475"/>
      <c r="AF137" s="480"/>
      <c r="AG137" s="414"/>
      <c r="AH137" s="480"/>
      <c r="AI137" s="414"/>
      <c r="AJ137" s="408"/>
      <c r="AK137" s="545"/>
      <c r="AL137" s="408"/>
      <c r="AM137" s="545"/>
      <c r="AN137" s="408"/>
      <c r="AO137" s="545"/>
      <c r="AP137" s="45"/>
      <c r="AQ137" s="182">
        <f t="shared" si="8"/>
        <v>0</v>
      </c>
      <c r="AR137" s="559">
        <f t="shared" si="9"/>
        <v>0</v>
      </c>
      <c r="AS137" s="560">
        <f t="shared" si="10"/>
        <v>0</v>
      </c>
      <c r="AT137" s="169">
        <f t="shared" si="11"/>
        <v>0</v>
      </c>
      <c r="AV137" s="24"/>
      <c r="AW137" s="24"/>
    </row>
    <row r="138" spans="1:49" ht="12" customHeight="1">
      <c r="A138" s="153"/>
      <c r="B138" s="36" t="str">
        <f>②国語!B138</f>
        <v>4-13</v>
      </c>
      <c r="C138" s="44">
        <v>0</v>
      </c>
      <c r="D138" s="345"/>
      <c r="E138" s="351"/>
      <c r="F138" s="351"/>
      <c r="G138" s="351"/>
      <c r="H138" s="357"/>
      <c r="I138" s="363"/>
      <c r="J138" s="408"/>
      <c r="K138" s="408"/>
      <c r="L138" s="447"/>
      <c r="M138" s="447"/>
      <c r="N138" s="470"/>
      <c r="O138" s="345"/>
      <c r="P138" s="351"/>
      <c r="Q138" s="351"/>
      <c r="R138" s="351"/>
      <c r="S138" s="357"/>
      <c r="T138" s="363"/>
      <c r="U138" s="351"/>
      <c r="V138" s="408"/>
      <c r="W138" s="351"/>
      <c r="X138" s="540"/>
      <c r="Y138" s="571"/>
      <c r="Z138" s="351"/>
      <c r="AA138" s="408"/>
      <c r="AB138" s="351"/>
      <c r="AC138" s="357"/>
      <c r="AD138" s="351"/>
      <c r="AE138" s="475"/>
      <c r="AF138" s="480"/>
      <c r="AG138" s="414"/>
      <c r="AH138" s="480"/>
      <c r="AI138" s="414"/>
      <c r="AJ138" s="408"/>
      <c r="AK138" s="545"/>
      <c r="AL138" s="408"/>
      <c r="AM138" s="545"/>
      <c r="AN138" s="408"/>
      <c r="AO138" s="545"/>
      <c r="AP138" s="45"/>
      <c r="AQ138" s="182">
        <f t="shared" si="8"/>
        <v>0</v>
      </c>
      <c r="AR138" s="559">
        <f t="shared" si="9"/>
        <v>0</v>
      </c>
      <c r="AS138" s="560">
        <f t="shared" si="10"/>
        <v>0</v>
      </c>
      <c r="AT138" s="169">
        <f t="shared" si="11"/>
        <v>0</v>
      </c>
      <c r="AV138" s="24"/>
      <c r="AW138" s="24"/>
    </row>
    <row r="139" spans="1:49" ht="12" customHeight="1">
      <c r="A139" s="153"/>
      <c r="B139" s="36" t="str">
        <f>②国語!B139</f>
        <v>4-14</v>
      </c>
      <c r="C139" s="44">
        <v>1</v>
      </c>
      <c r="D139" s="345"/>
      <c r="E139" s="351"/>
      <c r="F139" s="351"/>
      <c r="G139" s="351"/>
      <c r="H139" s="357"/>
      <c r="I139" s="363"/>
      <c r="J139" s="408"/>
      <c r="K139" s="408"/>
      <c r="L139" s="447"/>
      <c r="M139" s="447"/>
      <c r="N139" s="470"/>
      <c r="O139" s="345"/>
      <c r="P139" s="351"/>
      <c r="Q139" s="351"/>
      <c r="R139" s="351"/>
      <c r="S139" s="357"/>
      <c r="T139" s="363"/>
      <c r="U139" s="351"/>
      <c r="V139" s="408"/>
      <c r="W139" s="351"/>
      <c r="X139" s="540"/>
      <c r="Y139" s="571"/>
      <c r="Z139" s="351"/>
      <c r="AA139" s="408"/>
      <c r="AB139" s="351"/>
      <c r="AC139" s="357"/>
      <c r="AD139" s="351"/>
      <c r="AE139" s="475"/>
      <c r="AF139" s="480"/>
      <c r="AG139" s="414"/>
      <c r="AH139" s="480"/>
      <c r="AI139" s="414"/>
      <c r="AJ139" s="408"/>
      <c r="AK139" s="545"/>
      <c r="AL139" s="408"/>
      <c r="AM139" s="545"/>
      <c r="AN139" s="408"/>
      <c r="AO139" s="545"/>
      <c r="AP139" s="45"/>
      <c r="AQ139" s="182">
        <f t="shared" si="8"/>
        <v>0</v>
      </c>
      <c r="AR139" s="559">
        <f t="shared" si="9"/>
        <v>0</v>
      </c>
      <c r="AS139" s="560">
        <f t="shared" si="10"/>
        <v>0</v>
      </c>
      <c r="AT139" s="169">
        <f t="shared" si="11"/>
        <v>0</v>
      </c>
      <c r="AV139" s="24"/>
      <c r="AW139" s="24"/>
    </row>
    <row r="140" spans="1:49" ht="12" customHeight="1" thickBot="1">
      <c r="A140" s="154"/>
      <c r="B140" s="37" t="str">
        <f>②国語!B140</f>
        <v>4-15</v>
      </c>
      <c r="C140" s="50">
        <v>0</v>
      </c>
      <c r="D140" s="346"/>
      <c r="E140" s="352"/>
      <c r="F140" s="352"/>
      <c r="G140" s="352"/>
      <c r="H140" s="358"/>
      <c r="I140" s="364"/>
      <c r="J140" s="409"/>
      <c r="K140" s="409"/>
      <c r="L140" s="448"/>
      <c r="M140" s="448"/>
      <c r="N140" s="471"/>
      <c r="O140" s="346"/>
      <c r="P140" s="352"/>
      <c r="Q140" s="352"/>
      <c r="R140" s="352"/>
      <c r="S140" s="358"/>
      <c r="T140" s="364"/>
      <c r="U140" s="352"/>
      <c r="V140" s="409"/>
      <c r="W140" s="352"/>
      <c r="X140" s="541"/>
      <c r="Y140" s="572"/>
      <c r="Z140" s="352"/>
      <c r="AA140" s="409"/>
      <c r="AB140" s="352"/>
      <c r="AC140" s="358"/>
      <c r="AD140" s="352"/>
      <c r="AE140" s="476"/>
      <c r="AF140" s="481"/>
      <c r="AG140" s="415"/>
      <c r="AH140" s="481"/>
      <c r="AI140" s="415"/>
      <c r="AJ140" s="409"/>
      <c r="AK140" s="546"/>
      <c r="AL140" s="409"/>
      <c r="AM140" s="546"/>
      <c r="AN140" s="409"/>
      <c r="AO140" s="546"/>
      <c r="AP140" s="51"/>
      <c r="AQ140" s="165">
        <f t="shared" si="8"/>
        <v>0</v>
      </c>
      <c r="AR140" s="562">
        <f t="shared" si="9"/>
        <v>0</v>
      </c>
      <c r="AS140" s="563">
        <f t="shared" si="10"/>
        <v>0</v>
      </c>
      <c r="AT140" s="155">
        <f t="shared" si="11"/>
        <v>0</v>
      </c>
      <c r="AV140" s="24"/>
      <c r="AW140" s="24"/>
    </row>
    <row r="141" spans="1:49" ht="12" customHeight="1">
      <c r="A141" s="156"/>
      <c r="B141" s="5" t="str">
        <f>②国語!B141</f>
        <v>4-16</v>
      </c>
      <c r="C141" s="26">
        <v>1</v>
      </c>
      <c r="D141" s="347"/>
      <c r="E141" s="353"/>
      <c r="F141" s="353"/>
      <c r="G141" s="353"/>
      <c r="H141" s="359"/>
      <c r="I141" s="365"/>
      <c r="J141" s="410"/>
      <c r="K141" s="410"/>
      <c r="L141" s="449"/>
      <c r="M141" s="449"/>
      <c r="N141" s="472"/>
      <c r="O141" s="347"/>
      <c r="P141" s="353"/>
      <c r="Q141" s="353"/>
      <c r="R141" s="353"/>
      <c r="S141" s="359"/>
      <c r="T141" s="365"/>
      <c r="U141" s="353"/>
      <c r="V141" s="410"/>
      <c r="W141" s="353"/>
      <c r="X141" s="542"/>
      <c r="Y141" s="573"/>
      <c r="Z141" s="353"/>
      <c r="AA141" s="410"/>
      <c r="AB141" s="353"/>
      <c r="AC141" s="359"/>
      <c r="AD141" s="353"/>
      <c r="AE141" s="477"/>
      <c r="AF141" s="482"/>
      <c r="AG141" s="416"/>
      <c r="AH141" s="482"/>
      <c r="AI141" s="416"/>
      <c r="AJ141" s="410"/>
      <c r="AK141" s="547"/>
      <c r="AL141" s="410"/>
      <c r="AM141" s="547"/>
      <c r="AN141" s="410"/>
      <c r="AO141" s="547"/>
      <c r="AP141" s="105"/>
      <c r="AQ141" s="419">
        <f t="shared" si="8"/>
        <v>0</v>
      </c>
      <c r="AR141" s="564">
        <f t="shared" si="9"/>
        <v>0</v>
      </c>
      <c r="AS141" s="565">
        <f t="shared" si="10"/>
        <v>0</v>
      </c>
      <c r="AT141" s="422">
        <f t="shared" si="11"/>
        <v>0</v>
      </c>
      <c r="AV141" s="24"/>
      <c r="AW141" s="24"/>
    </row>
    <row r="142" spans="1:49" ht="12" customHeight="1">
      <c r="A142" s="153"/>
      <c r="B142" s="36" t="str">
        <f>②国語!B142</f>
        <v>4-17</v>
      </c>
      <c r="C142" s="44">
        <v>0</v>
      </c>
      <c r="D142" s="345"/>
      <c r="E142" s="351"/>
      <c r="F142" s="351"/>
      <c r="G142" s="351"/>
      <c r="H142" s="357"/>
      <c r="I142" s="363"/>
      <c r="J142" s="408"/>
      <c r="K142" s="408"/>
      <c r="L142" s="447"/>
      <c r="M142" s="447"/>
      <c r="N142" s="470"/>
      <c r="O142" s="345"/>
      <c r="P142" s="351"/>
      <c r="Q142" s="351"/>
      <c r="R142" s="351"/>
      <c r="S142" s="357"/>
      <c r="T142" s="363"/>
      <c r="U142" s="351"/>
      <c r="V142" s="408"/>
      <c r="W142" s="351"/>
      <c r="X142" s="540"/>
      <c r="Y142" s="571"/>
      <c r="Z142" s="351"/>
      <c r="AA142" s="408"/>
      <c r="AB142" s="351"/>
      <c r="AC142" s="357"/>
      <c r="AD142" s="351"/>
      <c r="AE142" s="475"/>
      <c r="AF142" s="480"/>
      <c r="AG142" s="414"/>
      <c r="AH142" s="480"/>
      <c r="AI142" s="414"/>
      <c r="AJ142" s="408"/>
      <c r="AK142" s="545"/>
      <c r="AL142" s="408"/>
      <c r="AM142" s="545"/>
      <c r="AN142" s="408"/>
      <c r="AO142" s="545"/>
      <c r="AP142" s="45"/>
      <c r="AQ142" s="182">
        <f t="shared" si="8"/>
        <v>0</v>
      </c>
      <c r="AR142" s="559">
        <f t="shared" si="9"/>
        <v>0</v>
      </c>
      <c r="AS142" s="560">
        <f t="shared" si="10"/>
        <v>0</v>
      </c>
      <c r="AT142" s="169">
        <f t="shared" si="11"/>
        <v>0</v>
      </c>
      <c r="AV142" s="24"/>
      <c r="AW142" s="24"/>
    </row>
    <row r="143" spans="1:49" ht="12" customHeight="1">
      <c r="A143" s="153"/>
      <c r="B143" s="36" t="str">
        <f>②国語!B143</f>
        <v>4-18</v>
      </c>
      <c r="C143" s="44">
        <v>1</v>
      </c>
      <c r="D143" s="345"/>
      <c r="E143" s="351"/>
      <c r="F143" s="351"/>
      <c r="G143" s="351"/>
      <c r="H143" s="357"/>
      <c r="I143" s="363"/>
      <c r="J143" s="408"/>
      <c r="K143" s="408"/>
      <c r="L143" s="447"/>
      <c r="M143" s="447"/>
      <c r="N143" s="470"/>
      <c r="O143" s="345"/>
      <c r="P143" s="351"/>
      <c r="Q143" s="351"/>
      <c r="R143" s="351"/>
      <c r="S143" s="357"/>
      <c r="T143" s="363"/>
      <c r="U143" s="351"/>
      <c r="V143" s="408"/>
      <c r="W143" s="351"/>
      <c r="X143" s="540"/>
      <c r="Y143" s="571"/>
      <c r="Z143" s="351"/>
      <c r="AA143" s="408"/>
      <c r="AB143" s="351"/>
      <c r="AC143" s="357"/>
      <c r="AD143" s="351"/>
      <c r="AE143" s="475"/>
      <c r="AF143" s="480"/>
      <c r="AG143" s="414"/>
      <c r="AH143" s="480"/>
      <c r="AI143" s="414"/>
      <c r="AJ143" s="408"/>
      <c r="AK143" s="545"/>
      <c r="AL143" s="408"/>
      <c r="AM143" s="545"/>
      <c r="AN143" s="408"/>
      <c r="AO143" s="545"/>
      <c r="AP143" s="45"/>
      <c r="AQ143" s="182">
        <f t="shared" si="8"/>
        <v>0</v>
      </c>
      <c r="AR143" s="559">
        <f t="shared" si="9"/>
        <v>0</v>
      </c>
      <c r="AS143" s="560">
        <f t="shared" si="10"/>
        <v>0</v>
      </c>
      <c r="AT143" s="169">
        <f t="shared" si="11"/>
        <v>0</v>
      </c>
      <c r="AV143" s="24"/>
      <c r="AW143" s="24"/>
    </row>
    <row r="144" spans="1:49" ht="12" customHeight="1">
      <c r="A144" s="153"/>
      <c r="B144" s="36" t="str">
        <f>②国語!B144</f>
        <v>4-19</v>
      </c>
      <c r="C144" s="44">
        <v>0</v>
      </c>
      <c r="D144" s="345"/>
      <c r="E144" s="351"/>
      <c r="F144" s="351"/>
      <c r="G144" s="351"/>
      <c r="H144" s="357"/>
      <c r="I144" s="363"/>
      <c r="J144" s="408"/>
      <c r="K144" s="408"/>
      <c r="L144" s="447"/>
      <c r="M144" s="447"/>
      <c r="N144" s="470"/>
      <c r="O144" s="345"/>
      <c r="P144" s="351"/>
      <c r="Q144" s="351"/>
      <c r="R144" s="351"/>
      <c r="S144" s="357"/>
      <c r="T144" s="363"/>
      <c r="U144" s="351"/>
      <c r="V144" s="408"/>
      <c r="W144" s="351"/>
      <c r="X144" s="540"/>
      <c r="Y144" s="571"/>
      <c r="Z144" s="351"/>
      <c r="AA144" s="408"/>
      <c r="AB144" s="351"/>
      <c r="AC144" s="357"/>
      <c r="AD144" s="351"/>
      <c r="AE144" s="475"/>
      <c r="AF144" s="480"/>
      <c r="AG144" s="414"/>
      <c r="AH144" s="480"/>
      <c r="AI144" s="414"/>
      <c r="AJ144" s="408"/>
      <c r="AK144" s="545"/>
      <c r="AL144" s="408"/>
      <c r="AM144" s="545"/>
      <c r="AN144" s="408"/>
      <c r="AO144" s="545"/>
      <c r="AP144" s="45"/>
      <c r="AQ144" s="182">
        <f t="shared" si="8"/>
        <v>0</v>
      </c>
      <c r="AR144" s="559">
        <f t="shared" si="9"/>
        <v>0</v>
      </c>
      <c r="AS144" s="560">
        <f t="shared" si="10"/>
        <v>0</v>
      </c>
      <c r="AT144" s="169">
        <f t="shared" si="11"/>
        <v>0</v>
      </c>
      <c r="AV144" s="24"/>
      <c r="AW144" s="24"/>
    </row>
    <row r="145" spans="1:49" ht="12" customHeight="1" thickBot="1">
      <c r="A145" s="157"/>
      <c r="B145" s="6" t="str">
        <f>②国語!B145</f>
        <v>4-20</v>
      </c>
      <c r="C145" s="27">
        <v>1</v>
      </c>
      <c r="D145" s="348"/>
      <c r="E145" s="354"/>
      <c r="F145" s="354"/>
      <c r="G145" s="354"/>
      <c r="H145" s="360"/>
      <c r="I145" s="366"/>
      <c r="J145" s="411"/>
      <c r="K145" s="411"/>
      <c r="L145" s="450"/>
      <c r="M145" s="450"/>
      <c r="N145" s="473"/>
      <c r="O145" s="348"/>
      <c r="P145" s="354"/>
      <c r="Q145" s="354"/>
      <c r="R145" s="354"/>
      <c r="S145" s="360"/>
      <c r="T145" s="366"/>
      <c r="U145" s="354"/>
      <c r="V145" s="411"/>
      <c r="W145" s="354"/>
      <c r="X145" s="574"/>
      <c r="Y145" s="575"/>
      <c r="Z145" s="354"/>
      <c r="AA145" s="411"/>
      <c r="AB145" s="354"/>
      <c r="AC145" s="360"/>
      <c r="AD145" s="355"/>
      <c r="AE145" s="478"/>
      <c r="AF145" s="483"/>
      <c r="AG145" s="417"/>
      <c r="AH145" s="483"/>
      <c r="AI145" s="417"/>
      <c r="AJ145" s="411"/>
      <c r="AK145" s="548"/>
      <c r="AL145" s="411"/>
      <c r="AM145" s="548"/>
      <c r="AN145" s="411"/>
      <c r="AO145" s="548"/>
      <c r="AP145" s="104"/>
      <c r="AQ145" s="166">
        <f t="shared" si="8"/>
        <v>0</v>
      </c>
      <c r="AR145" s="319">
        <f t="shared" si="9"/>
        <v>0</v>
      </c>
      <c r="AS145" s="566">
        <f t="shared" si="10"/>
        <v>0</v>
      </c>
      <c r="AT145" s="158">
        <f t="shared" si="11"/>
        <v>0</v>
      </c>
      <c r="AV145" s="24"/>
      <c r="AW145" s="24"/>
    </row>
    <row r="146" spans="1:49" ht="12" customHeight="1">
      <c r="A146" s="159"/>
      <c r="B146" s="4" t="str">
        <f>②国語!B146</f>
        <v>4-21</v>
      </c>
      <c r="C146" s="25">
        <v>0</v>
      </c>
      <c r="D146" s="344"/>
      <c r="E146" s="350"/>
      <c r="F146" s="350"/>
      <c r="G146" s="350"/>
      <c r="H146" s="356"/>
      <c r="I146" s="362"/>
      <c r="J146" s="407"/>
      <c r="K146" s="407"/>
      <c r="L146" s="446"/>
      <c r="M146" s="446"/>
      <c r="N146" s="469"/>
      <c r="O146" s="344"/>
      <c r="P146" s="350"/>
      <c r="Q146" s="350"/>
      <c r="R146" s="350"/>
      <c r="S146" s="356"/>
      <c r="T146" s="362"/>
      <c r="U146" s="350"/>
      <c r="V146" s="407"/>
      <c r="W146" s="350"/>
      <c r="X146" s="539"/>
      <c r="Y146" s="570"/>
      <c r="Z146" s="350"/>
      <c r="AA146" s="407"/>
      <c r="AB146" s="350"/>
      <c r="AC146" s="356"/>
      <c r="AD146" s="350"/>
      <c r="AE146" s="474"/>
      <c r="AF146" s="479"/>
      <c r="AG146" s="413"/>
      <c r="AH146" s="479"/>
      <c r="AI146" s="413"/>
      <c r="AJ146" s="407"/>
      <c r="AK146" s="544"/>
      <c r="AL146" s="407"/>
      <c r="AM146" s="544"/>
      <c r="AN146" s="407"/>
      <c r="AO146" s="544"/>
      <c r="AP146" s="103"/>
      <c r="AQ146" s="167">
        <f t="shared" si="8"/>
        <v>0</v>
      </c>
      <c r="AR146" s="317">
        <f t="shared" si="9"/>
        <v>0</v>
      </c>
      <c r="AS146" s="558">
        <f t="shared" si="10"/>
        <v>0</v>
      </c>
      <c r="AT146" s="163">
        <f t="shared" si="11"/>
        <v>0</v>
      </c>
      <c r="AV146" s="24"/>
      <c r="AW146" s="24"/>
    </row>
    <row r="147" spans="1:49" ht="12" customHeight="1">
      <c r="A147" s="153"/>
      <c r="B147" s="36" t="str">
        <f>②国語!B147</f>
        <v>4-22</v>
      </c>
      <c r="C147" s="44">
        <v>1</v>
      </c>
      <c r="D147" s="345"/>
      <c r="E147" s="351"/>
      <c r="F147" s="351"/>
      <c r="G147" s="351"/>
      <c r="H147" s="357"/>
      <c r="I147" s="363"/>
      <c r="J147" s="408"/>
      <c r="K147" s="408"/>
      <c r="L147" s="447"/>
      <c r="M147" s="447"/>
      <c r="N147" s="470"/>
      <c r="O147" s="345"/>
      <c r="P147" s="351"/>
      <c r="Q147" s="351"/>
      <c r="R147" s="351"/>
      <c r="S147" s="357"/>
      <c r="T147" s="363"/>
      <c r="U147" s="351"/>
      <c r="V147" s="408"/>
      <c r="W147" s="351"/>
      <c r="X147" s="540"/>
      <c r="Y147" s="571"/>
      <c r="Z147" s="351"/>
      <c r="AA147" s="408"/>
      <c r="AB147" s="351"/>
      <c r="AC147" s="357"/>
      <c r="AD147" s="351"/>
      <c r="AE147" s="475"/>
      <c r="AF147" s="480"/>
      <c r="AG147" s="414"/>
      <c r="AH147" s="480"/>
      <c r="AI147" s="414"/>
      <c r="AJ147" s="408"/>
      <c r="AK147" s="545"/>
      <c r="AL147" s="408"/>
      <c r="AM147" s="545"/>
      <c r="AN147" s="408"/>
      <c r="AO147" s="545"/>
      <c r="AP147" s="45"/>
      <c r="AQ147" s="182">
        <f t="shared" si="8"/>
        <v>0</v>
      </c>
      <c r="AR147" s="559">
        <f t="shared" si="9"/>
        <v>0</v>
      </c>
      <c r="AS147" s="560">
        <f t="shared" si="10"/>
        <v>0</v>
      </c>
      <c r="AT147" s="169">
        <f t="shared" si="11"/>
        <v>0</v>
      </c>
      <c r="AV147" s="24"/>
      <c r="AW147" s="24"/>
    </row>
    <row r="148" spans="1:49" ht="12" customHeight="1">
      <c r="A148" s="153"/>
      <c r="B148" s="36" t="str">
        <f>②国語!B148</f>
        <v>4-23</v>
      </c>
      <c r="C148" s="44">
        <v>0</v>
      </c>
      <c r="D148" s="345"/>
      <c r="E148" s="351"/>
      <c r="F148" s="351"/>
      <c r="G148" s="351"/>
      <c r="H148" s="357"/>
      <c r="I148" s="363"/>
      <c r="J148" s="408"/>
      <c r="K148" s="408"/>
      <c r="L148" s="447"/>
      <c r="M148" s="447"/>
      <c r="N148" s="470"/>
      <c r="O148" s="345"/>
      <c r="P148" s="351"/>
      <c r="Q148" s="351"/>
      <c r="R148" s="351"/>
      <c r="S148" s="357"/>
      <c r="T148" s="363"/>
      <c r="U148" s="351"/>
      <c r="V148" s="408"/>
      <c r="W148" s="351"/>
      <c r="X148" s="540"/>
      <c r="Y148" s="571"/>
      <c r="Z148" s="351"/>
      <c r="AA148" s="408"/>
      <c r="AB148" s="351"/>
      <c r="AC148" s="357"/>
      <c r="AD148" s="351"/>
      <c r="AE148" s="475"/>
      <c r="AF148" s="480"/>
      <c r="AG148" s="414"/>
      <c r="AH148" s="480"/>
      <c r="AI148" s="414"/>
      <c r="AJ148" s="408"/>
      <c r="AK148" s="545"/>
      <c r="AL148" s="408"/>
      <c r="AM148" s="545"/>
      <c r="AN148" s="408"/>
      <c r="AO148" s="545"/>
      <c r="AP148" s="45"/>
      <c r="AQ148" s="182">
        <f t="shared" si="8"/>
        <v>0</v>
      </c>
      <c r="AR148" s="559">
        <f t="shared" si="9"/>
        <v>0</v>
      </c>
      <c r="AS148" s="560">
        <f t="shared" si="10"/>
        <v>0</v>
      </c>
      <c r="AT148" s="169">
        <f t="shared" si="11"/>
        <v>0</v>
      </c>
      <c r="AV148" s="24"/>
      <c r="AW148" s="52"/>
    </row>
    <row r="149" spans="1:49" ht="12" customHeight="1">
      <c r="A149" s="153"/>
      <c r="B149" s="36" t="str">
        <f>②国語!B149</f>
        <v>4-24</v>
      </c>
      <c r="C149" s="44">
        <v>1</v>
      </c>
      <c r="D149" s="345"/>
      <c r="E149" s="351"/>
      <c r="F149" s="351"/>
      <c r="G149" s="351"/>
      <c r="H149" s="357"/>
      <c r="I149" s="363"/>
      <c r="J149" s="408"/>
      <c r="K149" s="408"/>
      <c r="L149" s="447"/>
      <c r="M149" s="447"/>
      <c r="N149" s="470"/>
      <c r="O149" s="345"/>
      <c r="P149" s="351"/>
      <c r="Q149" s="351"/>
      <c r="R149" s="351"/>
      <c r="S149" s="357"/>
      <c r="T149" s="363"/>
      <c r="U149" s="351"/>
      <c r="V149" s="408"/>
      <c r="W149" s="351"/>
      <c r="X149" s="540"/>
      <c r="Y149" s="571"/>
      <c r="Z149" s="351"/>
      <c r="AA149" s="408"/>
      <c r="AB149" s="351"/>
      <c r="AC149" s="357"/>
      <c r="AD149" s="351"/>
      <c r="AE149" s="475"/>
      <c r="AF149" s="480"/>
      <c r="AG149" s="414"/>
      <c r="AH149" s="480"/>
      <c r="AI149" s="414"/>
      <c r="AJ149" s="408"/>
      <c r="AK149" s="545"/>
      <c r="AL149" s="408"/>
      <c r="AM149" s="545"/>
      <c r="AN149" s="408"/>
      <c r="AO149" s="545"/>
      <c r="AP149" s="45"/>
      <c r="AQ149" s="182">
        <f t="shared" si="8"/>
        <v>0</v>
      </c>
      <c r="AR149" s="559">
        <f t="shared" si="9"/>
        <v>0</v>
      </c>
      <c r="AS149" s="560">
        <f t="shared" si="10"/>
        <v>0</v>
      </c>
      <c r="AT149" s="169">
        <f t="shared" si="11"/>
        <v>0</v>
      </c>
      <c r="AV149" s="3"/>
      <c r="AW149" s="3"/>
    </row>
    <row r="150" spans="1:49" ht="12" customHeight="1" thickBot="1">
      <c r="A150" s="154"/>
      <c r="B150" s="37" t="str">
        <f>②国語!B150</f>
        <v>4-25</v>
      </c>
      <c r="C150" s="50">
        <v>0</v>
      </c>
      <c r="D150" s="346"/>
      <c r="E150" s="352"/>
      <c r="F150" s="352"/>
      <c r="G150" s="352"/>
      <c r="H150" s="358"/>
      <c r="I150" s="364"/>
      <c r="J150" s="409"/>
      <c r="K150" s="409"/>
      <c r="L150" s="448"/>
      <c r="M150" s="448"/>
      <c r="N150" s="471"/>
      <c r="O150" s="346"/>
      <c r="P150" s="352"/>
      <c r="Q150" s="352"/>
      <c r="R150" s="352"/>
      <c r="S150" s="358"/>
      <c r="T150" s="364"/>
      <c r="U150" s="352"/>
      <c r="V150" s="409"/>
      <c r="W150" s="352"/>
      <c r="X150" s="541"/>
      <c r="Y150" s="572"/>
      <c r="Z150" s="352"/>
      <c r="AA150" s="409"/>
      <c r="AB150" s="352"/>
      <c r="AC150" s="358"/>
      <c r="AD150" s="352"/>
      <c r="AE150" s="476"/>
      <c r="AF150" s="481"/>
      <c r="AG150" s="415"/>
      <c r="AH150" s="481"/>
      <c r="AI150" s="415"/>
      <c r="AJ150" s="409"/>
      <c r="AK150" s="546"/>
      <c r="AL150" s="409"/>
      <c r="AM150" s="546"/>
      <c r="AN150" s="409"/>
      <c r="AO150" s="546"/>
      <c r="AP150" s="51"/>
      <c r="AQ150" s="165">
        <f t="shared" si="8"/>
        <v>0</v>
      </c>
      <c r="AR150" s="562">
        <f t="shared" si="9"/>
        <v>0</v>
      </c>
      <c r="AS150" s="563">
        <f t="shared" si="10"/>
        <v>0</v>
      </c>
      <c r="AT150" s="155">
        <f t="shared" si="11"/>
        <v>0</v>
      </c>
    </row>
    <row r="151" spans="1:49" ht="12" customHeight="1">
      <c r="A151" s="156"/>
      <c r="B151" s="5" t="str">
        <f>②国語!B151</f>
        <v>4-26</v>
      </c>
      <c r="C151" s="26">
        <v>1</v>
      </c>
      <c r="D151" s="347"/>
      <c r="E151" s="353"/>
      <c r="F151" s="353"/>
      <c r="G151" s="353"/>
      <c r="H151" s="359"/>
      <c r="I151" s="365"/>
      <c r="J151" s="410"/>
      <c r="K151" s="410"/>
      <c r="L151" s="449"/>
      <c r="M151" s="449"/>
      <c r="N151" s="472"/>
      <c r="O151" s="347"/>
      <c r="P151" s="353"/>
      <c r="Q151" s="353"/>
      <c r="R151" s="353"/>
      <c r="S151" s="359"/>
      <c r="T151" s="365"/>
      <c r="U151" s="353"/>
      <c r="V151" s="410"/>
      <c r="W151" s="353"/>
      <c r="X151" s="542"/>
      <c r="Y151" s="573"/>
      <c r="Z151" s="353"/>
      <c r="AA151" s="410"/>
      <c r="AB151" s="353"/>
      <c r="AC151" s="359"/>
      <c r="AD151" s="353"/>
      <c r="AE151" s="477"/>
      <c r="AF151" s="482"/>
      <c r="AG151" s="416"/>
      <c r="AH151" s="482"/>
      <c r="AI151" s="416"/>
      <c r="AJ151" s="410"/>
      <c r="AK151" s="547"/>
      <c r="AL151" s="410"/>
      <c r="AM151" s="547"/>
      <c r="AN151" s="410"/>
      <c r="AO151" s="547"/>
      <c r="AP151" s="105"/>
      <c r="AQ151" s="419">
        <f t="shared" si="8"/>
        <v>0</v>
      </c>
      <c r="AR151" s="564">
        <f t="shared" si="9"/>
        <v>0</v>
      </c>
      <c r="AS151" s="565">
        <f t="shared" si="10"/>
        <v>0</v>
      </c>
      <c r="AT151" s="422">
        <f t="shared" si="11"/>
        <v>0</v>
      </c>
      <c r="AV151" s="3"/>
    </row>
    <row r="152" spans="1:49" ht="12" customHeight="1">
      <c r="A152" s="153"/>
      <c r="B152" s="36" t="str">
        <f>②国語!B152</f>
        <v>4-27</v>
      </c>
      <c r="C152" s="44">
        <v>0</v>
      </c>
      <c r="D152" s="345"/>
      <c r="E152" s="351"/>
      <c r="F152" s="351"/>
      <c r="G152" s="351"/>
      <c r="H152" s="357"/>
      <c r="I152" s="363"/>
      <c r="J152" s="408"/>
      <c r="K152" s="408"/>
      <c r="L152" s="447"/>
      <c r="M152" s="447"/>
      <c r="N152" s="470"/>
      <c r="O152" s="345"/>
      <c r="P152" s="351"/>
      <c r="Q152" s="351"/>
      <c r="R152" s="351"/>
      <c r="S152" s="357"/>
      <c r="T152" s="363"/>
      <c r="U152" s="351"/>
      <c r="V152" s="408"/>
      <c r="W152" s="351"/>
      <c r="X152" s="540"/>
      <c r="Y152" s="571"/>
      <c r="Z152" s="351"/>
      <c r="AA152" s="408"/>
      <c r="AB152" s="351"/>
      <c r="AC152" s="357"/>
      <c r="AD152" s="351"/>
      <c r="AE152" s="475"/>
      <c r="AF152" s="480"/>
      <c r="AG152" s="414"/>
      <c r="AH152" s="480"/>
      <c r="AI152" s="414"/>
      <c r="AJ152" s="408"/>
      <c r="AK152" s="545"/>
      <c r="AL152" s="408"/>
      <c r="AM152" s="545"/>
      <c r="AN152" s="408"/>
      <c r="AO152" s="545"/>
      <c r="AP152" s="45"/>
      <c r="AQ152" s="182">
        <f t="shared" si="8"/>
        <v>0</v>
      </c>
      <c r="AR152" s="559">
        <f t="shared" si="9"/>
        <v>0</v>
      </c>
      <c r="AS152" s="560">
        <f t="shared" si="10"/>
        <v>0</v>
      </c>
      <c r="AT152" s="169">
        <f t="shared" si="11"/>
        <v>0</v>
      </c>
      <c r="AV152" s="7"/>
      <c r="AW152" s="7"/>
    </row>
    <row r="153" spans="1:49" ht="12" customHeight="1">
      <c r="A153" s="153"/>
      <c r="B153" s="36" t="str">
        <f>②国語!B153</f>
        <v>4-28</v>
      </c>
      <c r="C153" s="44">
        <v>1</v>
      </c>
      <c r="D153" s="345"/>
      <c r="E153" s="351"/>
      <c r="F153" s="351"/>
      <c r="G153" s="351"/>
      <c r="H153" s="357"/>
      <c r="I153" s="363"/>
      <c r="J153" s="408"/>
      <c r="K153" s="408"/>
      <c r="L153" s="447"/>
      <c r="M153" s="447"/>
      <c r="N153" s="470"/>
      <c r="O153" s="345"/>
      <c r="P153" s="351"/>
      <c r="Q153" s="351"/>
      <c r="R153" s="351"/>
      <c r="S153" s="357"/>
      <c r="T153" s="363"/>
      <c r="U153" s="351"/>
      <c r="V153" s="408"/>
      <c r="W153" s="351"/>
      <c r="X153" s="540"/>
      <c r="Y153" s="571"/>
      <c r="Z153" s="351"/>
      <c r="AA153" s="408"/>
      <c r="AB153" s="351"/>
      <c r="AC153" s="357"/>
      <c r="AD153" s="351"/>
      <c r="AE153" s="475"/>
      <c r="AF153" s="480"/>
      <c r="AG153" s="414"/>
      <c r="AH153" s="480"/>
      <c r="AI153" s="414"/>
      <c r="AJ153" s="408"/>
      <c r="AK153" s="545"/>
      <c r="AL153" s="408"/>
      <c r="AM153" s="545"/>
      <c r="AN153" s="408"/>
      <c r="AO153" s="545"/>
      <c r="AP153" s="45"/>
      <c r="AQ153" s="182">
        <f t="shared" si="8"/>
        <v>0</v>
      </c>
      <c r="AR153" s="559">
        <f t="shared" si="9"/>
        <v>0</v>
      </c>
      <c r="AS153" s="560">
        <f t="shared" si="10"/>
        <v>0</v>
      </c>
      <c r="AT153" s="169">
        <f t="shared" si="11"/>
        <v>0</v>
      </c>
      <c r="AV153" s="7"/>
      <c r="AW153" s="7"/>
    </row>
    <row r="154" spans="1:49" ht="12" customHeight="1">
      <c r="A154" s="153"/>
      <c r="B154" s="36" t="str">
        <f>②国語!B154</f>
        <v>4-29</v>
      </c>
      <c r="C154" s="44">
        <v>0</v>
      </c>
      <c r="D154" s="345"/>
      <c r="E154" s="351"/>
      <c r="F154" s="351"/>
      <c r="G154" s="351"/>
      <c r="H154" s="357"/>
      <c r="I154" s="363"/>
      <c r="J154" s="408"/>
      <c r="K154" s="408"/>
      <c r="L154" s="447"/>
      <c r="M154" s="447"/>
      <c r="N154" s="470"/>
      <c r="O154" s="345"/>
      <c r="P154" s="351"/>
      <c r="Q154" s="351"/>
      <c r="R154" s="351"/>
      <c r="S154" s="357"/>
      <c r="T154" s="363"/>
      <c r="U154" s="351"/>
      <c r="V154" s="408"/>
      <c r="W154" s="351"/>
      <c r="X154" s="540"/>
      <c r="Y154" s="571"/>
      <c r="Z154" s="351"/>
      <c r="AA154" s="408"/>
      <c r="AB154" s="351"/>
      <c r="AC154" s="357"/>
      <c r="AD154" s="351"/>
      <c r="AE154" s="475"/>
      <c r="AF154" s="480"/>
      <c r="AG154" s="414"/>
      <c r="AH154" s="480"/>
      <c r="AI154" s="414"/>
      <c r="AJ154" s="408"/>
      <c r="AK154" s="545"/>
      <c r="AL154" s="408"/>
      <c r="AM154" s="545"/>
      <c r="AN154" s="408"/>
      <c r="AO154" s="545"/>
      <c r="AP154" s="45"/>
      <c r="AQ154" s="182">
        <f t="shared" si="8"/>
        <v>0</v>
      </c>
      <c r="AR154" s="559">
        <f t="shared" si="9"/>
        <v>0</v>
      </c>
      <c r="AS154" s="560">
        <f t="shared" si="10"/>
        <v>0</v>
      </c>
      <c r="AT154" s="169">
        <f t="shared" si="11"/>
        <v>0</v>
      </c>
      <c r="AV154" s="7"/>
      <c r="AW154" s="7"/>
    </row>
    <row r="155" spans="1:49" ht="12" customHeight="1" thickBot="1">
      <c r="A155" s="157"/>
      <c r="B155" s="6" t="str">
        <f>②国語!B155</f>
        <v>4-30</v>
      </c>
      <c r="C155" s="27">
        <v>1</v>
      </c>
      <c r="D155" s="348"/>
      <c r="E155" s="354"/>
      <c r="F155" s="354"/>
      <c r="G155" s="354"/>
      <c r="H155" s="360"/>
      <c r="I155" s="366"/>
      <c r="J155" s="411"/>
      <c r="K155" s="411"/>
      <c r="L155" s="450"/>
      <c r="M155" s="450"/>
      <c r="N155" s="473"/>
      <c r="O155" s="348"/>
      <c r="P155" s="354"/>
      <c r="Q155" s="354"/>
      <c r="R155" s="354"/>
      <c r="S155" s="360"/>
      <c r="T155" s="366"/>
      <c r="U155" s="354"/>
      <c r="V155" s="411"/>
      <c r="W155" s="354"/>
      <c r="X155" s="574"/>
      <c r="Y155" s="575"/>
      <c r="Z155" s="354"/>
      <c r="AA155" s="411"/>
      <c r="AB155" s="354"/>
      <c r="AC155" s="360"/>
      <c r="AD155" s="355"/>
      <c r="AE155" s="478"/>
      <c r="AF155" s="483"/>
      <c r="AG155" s="417"/>
      <c r="AH155" s="483"/>
      <c r="AI155" s="417"/>
      <c r="AJ155" s="411"/>
      <c r="AK155" s="548"/>
      <c r="AL155" s="411"/>
      <c r="AM155" s="548"/>
      <c r="AN155" s="411"/>
      <c r="AO155" s="548"/>
      <c r="AP155" s="104"/>
      <c r="AQ155" s="166">
        <f t="shared" si="8"/>
        <v>0</v>
      </c>
      <c r="AR155" s="319">
        <f t="shared" si="9"/>
        <v>0</v>
      </c>
      <c r="AS155" s="566">
        <f t="shared" si="10"/>
        <v>0</v>
      </c>
      <c r="AT155" s="158">
        <f t="shared" si="11"/>
        <v>0</v>
      </c>
    </row>
    <row r="156" spans="1:49" ht="12" customHeight="1">
      <c r="A156" s="159"/>
      <c r="B156" s="4" t="str">
        <f>②国語!B156</f>
        <v>4-31</v>
      </c>
      <c r="C156" s="25">
        <v>0</v>
      </c>
      <c r="D156" s="344"/>
      <c r="E156" s="350"/>
      <c r="F156" s="350"/>
      <c r="G156" s="350"/>
      <c r="H156" s="356"/>
      <c r="I156" s="362"/>
      <c r="J156" s="407"/>
      <c r="K156" s="407"/>
      <c r="L156" s="446"/>
      <c r="M156" s="446"/>
      <c r="N156" s="469"/>
      <c r="O156" s="344"/>
      <c r="P156" s="350"/>
      <c r="Q156" s="350"/>
      <c r="R156" s="350"/>
      <c r="S156" s="356"/>
      <c r="T156" s="362"/>
      <c r="U156" s="350"/>
      <c r="V156" s="407"/>
      <c r="W156" s="350"/>
      <c r="X156" s="539"/>
      <c r="Y156" s="570"/>
      <c r="Z156" s="350"/>
      <c r="AA156" s="407"/>
      <c r="AB156" s="350"/>
      <c r="AC156" s="356"/>
      <c r="AD156" s="350"/>
      <c r="AE156" s="474"/>
      <c r="AF156" s="479"/>
      <c r="AG156" s="413"/>
      <c r="AH156" s="479"/>
      <c r="AI156" s="413"/>
      <c r="AJ156" s="407"/>
      <c r="AK156" s="544"/>
      <c r="AL156" s="407"/>
      <c r="AM156" s="544"/>
      <c r="AN156" s="407"/>
      <c r="AO156" s="544"/>
      <c r="AP156" s="103"/>
      <c r="AQ156" s="167">
        <f t="shared" si="8"/>
        <v>0</v>
      </c>
      <c r="AR156" s="317">
        <f t="shared" si="9"/>
        <v>0</v>
      </c>
      <c r="AS156" s="558">
        <f t="shared" si="10"/>
        <v>0</v>
      </c>
      <c r="AT156" s="163">
        <f t="shared" si="11"/>
        <v>0</v>
      </c>
    </row>
    <row r="157" spans="1:49" ht="12" customHeight="1">
      <c r="A157" s="153"/>
      <c r="B157" s="36" t="str">
        <f>②国語!B157</f>
        <v>4-32</v>
      </c>
      <c r="C157" s="44">
        <v>1</v>
      </c>
      <c r="D157" s="345"/>
      <c r="E157" s="351"/>
      <c r="F157" s="351"/>
      <c r="G157" s="351"/>
      <c r="H157" s="357"/>
      <c r="I157" s="363"/>
      <c r="J157" s="408"/>
      <c r="K157" s="408"/>
      <c r="L157" s="447"/>
      <c r="M157" s="447"/>
      <c r="N157" s="470"/>
      <c r="O157" s="345"/>
      <c r="P157" s="351"/>
      <c r="Q157" s="351"/>
      <c r="R157" s="351"/>
      <c r="S157" s="357"/>
      <c r="T157" s="363"/>
      <c r="U157" s="351"/>
      <c r="V157" s="408"/>
      <c r="W157" s="351"/>
      <c r="X157" s="540"/>
      <c r="Y157" s="571"/>
      <c r="Z157" s="351"/>
      <c r="AA157" s="408"/>
      <c r="AB157" s="351"/>
      <c r="AC157" s="357"/>
      <c r="AD157" s="351"/>
      <c r="AE157" s="475"/>
      <c r="AF157" s="480"/>
      <c r="AG157" s="414"/>
      <c r="AH157" s="480"/>
      <c r="AI157" s="414"/>
      <c r="AJ157" s="408"/>
      <c r="AK157" s="545"/>
      <c r="AL157" s="408"/>
      <c r="AM157" s="545"/>
      <c r="AN157" s="408"/>
      <c r="AO157" s="545"/>
      <c r="AP157" s="45"/>
      <c r="AQ157" s="182">
        <f t="shared" si="8"/>
        <v>0</v>
      </c>
      <c r="AR157" s="559">
        <f t="shared" si="9"/>
        <v>0</v>
      </c>
      <c r="AS157" s="560">
        <f t="shared" si="10"/>
        <v>0</v>
      </c>
      <c r="AT157" s="169">
        <f t="shared" si="11"/>
        <v>0</v>
      </c>
    </row>
    <row r="158" spans="1:49" ht="12" customHeight="1">
      <c r="A158" s="153"/>
      <c r="B158" s="36" t="str">
        <f>②国語!B158</f>
        <v>4-33</v>
      </c>
      <c r="C158" s="44">
        <v>0</v>
      </c>
      <c r="D158" s="345"/>
      <c r="E158" s="351"/>
      <c r="F158" s="351"/>
      <c r="G158" s="351"/>
      <c r="H158" s="357"/>
      <c r="I158" s="363"/>
      <c r="J158" s="408"/>
      <c r="K158" s="408"/>
      <c r="L158" s="447"/>
      <c r="M158" s="447"/>
      <c r="N158" s="470"/>
      <c r="O158" s="345"/>
      <c r="P158" s="351"/>
      <c r="Q158" s="351"/>
      <c r="R158" s="351"/>
      <c r="S158" s="357"/>
      <c r="T158" s="363"/>
      <c r="U158" s="351"/>
      <c r="V158" s="408"/>
      <c r="W158" s="351"/>
      <c r="X158" s="540"/>
      <c r="Y158" s="571"/>
      <c r="Z158" s="351"/>
      <c r="AA158" s="408"/>
      <c r="AB158" s="351"/>
      <c r="AC158" s="357"/>
      <c r="AD158" s="351"/>
      <c r="AE158" s="475"/>
      <c r="AF158" s="480"/>
      <c r="AG158" s="414"/>
      <c r="AH158" s="480"/>
      <c r="AI158" s="414"/>
      <c r="AJ158" s="408"/>
      <c r="AK158" s="545"/>
      <c r="AL158" s="408"/>
      <c r="AM158" s="545"/>
      <c r="AN158" s="408"/>
      <c r="AO158" s="545"/>
      <c r="AP158" s="45"/>
      <c r="AQ158" s="182">
        <f t="shared" si="8"/>
        <v>0</v>
      </c>
      <c r="AR158" s="559">
        <f t="shared" si="9"/>
        <v>0</v>
      </c>
      <c r="AS158" s="560">
        <f t="shared" si="10"/>
        <v>0</v>
      </c>
      <c r="AT158" s="169">
        <f t="shared" si="11"/>
        <v>0</v>
      </c>
    </row>
    <row r="159" spans="1:49" ht="12" customHeight="1">
      <c r="A159" s="153"/>
      <c r="B159" s="36" t="str">
        <f>②国語!B159</f>
        <v>4-34</v>
      </c>
      <c r="C159" s="44">
        <v>1</v>
      </c>
      <c r="D159" s="345"/>
      <c r="E159" s="351"/>
      <c r="F159" s="351"/>
      <c r="G159" s="351"/>
      <c r="H159" s="357"/>
      <c r="I159" s="363"/>
      <c r="J159" s="408"/>
      <c r="K159" s="408"/>
      <c r="L159" s="447"/>
      <c r="M159" s="447"/>
      <c r="N159" s="470"/>
      <c r="O159" s="345"/>
      <c r="P159" s="351"/>
      <c r="Q159" s="351"/>
      <c r="R159" s="351"/>
      <c r="S159" s="357"/>
      <c r="T159" s="363"/>
      <c r="U159" s="351"/>
      <c r="V159" s="408"/>
      <c r="W159" s="351"/>
      <c r="X159" s="540"/>
      <c r="Y159" s="571"/>
      <c r="Z159" s="351"/>
      <c r="AA159" s="408"/>
      <c r="AB159" s="351"/>
      <c r="AC159" s="357"/>
      <c r="AD159" s="351"/>
      <c r="AE159" s="475"/>
      <c r="AF159" s="480"/>
      <c r="AG159" s="414"/>
      <c r="AH159" s="480"/>
      <c r="AI159" s="414"/>
      <c r="AJ159" s="408"/>
      <c r="AK159" s="545"/>
      <c r="AL159" s="408"/>
      <c r="AM159" s="545"/>
      <c r="AN159" s="408"/>
      <c r="AO159" s="545"/>
      <c r="AP159" s="45"/>
      <c r="AQ159" s="182">
        <f t="shared" si="8"/>
        <v>0</v>
      </c>
      <c r="AR159" s="559">
        <f t="shared" si="9"/>
        <v>0</v>
      </c>
      <c r="AS159" s="560">
        <f t="shared" si="10"/>
        <v>0</v>
      </c>
      <c r="AT159" s="169">
        <f t="shared" si="11"/>
        <v>0</v>
      </c>
      <c r="AV159" s="35"/>
    </row>
    <row r="160" spans="1:49" ht="12" customHeight="1" thickBot="1">
      <c r="A160" s="154"/>
      <c r="B160" s="37" t="str">
        <f>②国語!B160</f>
        <v>4-35</v>
      </c>
      <c r="C160" s="50">
        <v>0</v>
      </c>
      <c r="D160" s="346"/>
      <c r="E160" s="352"/>
      <c r="F160" s="352"/>
      <c r="G160" s="352"/>
      <c r="H160" s="358"/>
      <c r="I160" s="364"/>
      <c r="J160" s="409"/>
      <c r="K160" s="409"/>
      <c r="L160" s="448"/>
      <c r="M160" s="448"/>
      <c r="N160" s="471"/>
      <c r="O160" s="346"/>
      <c r="P160" s="352"/>
      <c r="Q160" s="352"/>
      <c r="R160" s="352"/>
      <c r="S160" s="358"/>
      <c r="T160" s="364"/>
      <c r="U160" s="352"/>
      <c r="V160" s="409"/>
      <c r="W160" s="352"/>
      <c r="X160" s="541"/>
      <c r="Y160" s="572"/>
      <c r="Z160" s="352"/>
      <c r="AA160" s="409"/>
      <c r="AB160" s="352"/>
      <c r="AC160" s="358"/>
      <c r="AD160" s="352"/>
      <c r="AE160" s="476"/>
      <c r="AF160" s="481"/>
      <c r="AG160" s="415"/>
      <c r="AH160" s="481"/>
      <c r="AI160" s="415"/>
      <c r="AJ160" s="409"/>
      <c r="AK160" s="546"/>
      <c r="AL160" s="409"/>
      <c r="AM160" s="546"/>
      <c r="AN160" s="409"/>
      <c r="AO160" s="546"/>
      <c r="AP160" s="51"/>
      <c r="AQ160" s="165">
        <f t="shared" si="8"/>
        <v>0</v>
      </c>
      <c r="AR160" s="562">
        <f t="shared" si="9"/>
        <v>0</v>
      </c>
      <c r="AS160" s="563">
        <f t="shared" si="10"/>
        <v>0</v>
      </c>
      <c r="AT160" s="155">
        <f t="shared" si="11"/>
        <v>0</v>
      </c>
      <c r="AV160" s="35"/>
    </row>
    <row r="161" spans="1:49" ht="12" customHeight="1">
      <c r="A161" s="156"/>
      <c r="B161" s="5" t="str">
        <f>②国語!B161</f>
        <v>4-36</v>
      </c>
      <c r="C161" s="26">
        <v>1</v>
      </c>
      <c r="D161" s="347"/>
      <c r="E161" s="353"/>
      <c r="F161" s="353"/>
      <c r="G161" s="353"/>
      <c r="H161" s="359"/>
      <c r="I161" s="365"/>
      <c r="J161" s="410"/>
      <c r="K161" s="410"/>
      <c r="L161" s="449"/>
      <c r="M161" s="449"/>
      <c r="N161" s="472"/>
      <c r="O161" s="347"/>
      <c r="P161" s="353"/>
      <c r="Q161" s="353"/>
      <c r="R161" s="353"/>
      <c r="S161" s="359"/>
      <c r="T161" s="365"/>
      <c r="U161" s="353"/>
      <c r="V161" s="410"/>
      <c r="W161" s="353"/>
      <c r="X161" s="542"/>
      <c r="Y161" s="573"/>
      <c r="Z161" s="353"/>
      <c r="AA161" s="410"/>
      <c r="AB161" s="353"/>
      <c r="AC161" s="359"/>
      <c r="AD161" s="353"/>
      <c r="AE161" s="477"/>
      <c r="AF161" s="482"/>
      <c r="AG161" s="416"/>
      <c r="AH161" s="482"/>
      <c r="AI161" s="416"/>
      <c r="AJ161" s="410"/>
      <c r="AK161" s="547"/>
      <c r="AL161" s="410"/>
      <c r="AM161" s="547"/>
      <c r="AN161" s="410"/>
      <c r="AO161" s="547"/>
      <c r="AP161" s="105"/>
      <c r="AQ161" s="419">
        <f t="shared" si="8"/>
        <v>0</v>
      </c>
      <c r="AR161" s="564">
        <f t="shared" si="9"/>
        <v>0</v>
      </c>
      <c r="AS161" s="565">
        <f t="shared" si="10"/>
        <v>0</v>
      </c>
      <c r="AT161" s="422">
        <f t="shared" si="11"/>
        <v>0</v>
      </c>
      <c r="AV161" s="35"/>
    </row>
    <row r="162" spans="1:49" ht="12" customHeight="1">
      <c r="A162" s="153"/>
      <c r="B162" s="36" t="str">
        <f>②国語!B162</f>
        <v>4-37</v>
      </c>
      <c r="C162" s="44">
        <v>0</v>
      </c>
      <c r="D162" s="345"/>
      <c r="E162" s="351"/>
      <c r="F162" s="351"/>
      <c r="G162" s="351"/>
      <c r="H162" s="357"/>
      <c r="I162" s="363"/>
      <c r="J162" s="408"/>
      <c r="K162" s="408"/>
      <c r="L162" s="447"/>
      <c r="M162" s="447"/>
      <c r="N162" s="470"/>
      <c r="O162" s="345"/>
      <c r="P162" s="351"/>
      <c r="Q162" s="351"/>
      <c r="R162" s="351"/>
      <c r="S162" s="357"/>
      <c r="T162" s="363"/>
      <c r="U162" s="351"/>
      <c r="V162" s="408"/>
      <c r="W162" s="351"/>
      <c r="X162" s="540"/>
      <c r="Y162" s="571"/>
      <c r="Z162" s="351"/>
      <c r="AA162" s="408"/>
      <c r="AB162" s="351"/>
      <c r="AC162" s="357"/>
      <c r="AD162" s="351"/>
      <c r="AE162" s="475"/>
      <c r="AF162" s="480"/>
      <c r="AG162" s="414"/>
      <c r="AH162" s="480"/>
      <c r="AI162" s="414"/>
      <c r="AJ162" s="408"/>
      <c r="AK162" s="545"/>
      <c r="AL162" s="408"/>
      <c r="AM162" s="545"/>
      <c r="AN162" s="408"/>
      <c r="AO162" s="545"/>
      <c r="AP162" s="45"/>
      <c r="AQ162" s="182">
        <f t="shared" si="8"/>
        <v>0</v>
      </c>
      <c r="AR162" s="559">
        <f t="shared" si="9"/>
        <v>0</v>
      </c>
      <c r="AS162" s="560">
        <f t="shared" si="10"/>
        <v>0</v>
      </c>
      <c r="AT162" s="169">
        <f t="shared" si="11"/>
        <v>0</v>
      </c>
    </row>
    <row r="163" spans="1:49" ht="12" customHeight="1">
      <c r="A163" s="153"/>
      <c r="B163" s="36" t="str">
        <f>②国語!B163</f>
        <v>4-38</v>
      </c>
      <c r="C163" s="44">
        <v>1</v>
      </c>
      <c r="D163" s="345"/>
      <c r="E163" s="351"/>
      <c r="F163" s="351"/>
      <c r="G163" s="351"/>
      <c r="H163" s="357"/>
      <c r="I163" s="363"/>
      <c r="J163" s="408"/>
      <c r="K163" s="408"/>
      <c r="L163" s="447"/>
      <c r="M163" s="447"/>
      <c r="N163" s="470"/>
      <c r="O163" s="345"/>
      <c r="P163" s="351"/>
      <c r="Q163" s="351"/>
      <c r="R163" s="351"/>
      <c r="S163" s="357"/>
      <c r="T163" s="363"/>
      <c r="U163" s="351"/>
      <c r="V163" s="408"/>
      <c r="W163" s="351"/>
      <c r="X163" s="540"/>
      <c r="Y163" s="571"/>
      <c r="Z163" s="351"/>
      <c r="AA163" s="408"/>
      <c r="AB163" s="351"/>
      <c r="AC163" s="357"/>
      <c r="AD163" s="351"/>
      <c r="AE163" s="475"/>
      <c r="AF163" s="480"/>
      <c r="AG163" s="414"/>
      <c r="AH163" s="480"/>
      <c r="AI163" s="414"/>
      <c r="AJ163" s="408"/>
      <c r="AK163" s="545"/>
      <c r="AL163" s="408"/>
      <c r="AM163" s="545"/>
      <c r="AN163" s="408"/>
      <c r="AO163" s="545"/>
      <c r="AP163" s="45"/>
      <c r="AQ163" s="182">
        <f t="shared" si="8"/>
        <v>0</v>
      </c>
      <c r="AR163" s="559">
        <f t="shared" si="9"/>
        <v>0</v>
      </c>
      <c r="AS163" s="560">
        <f t="shared" si="10"/>
        <v>0</v>
      </c>
      <c r="AT163" s="169">
        <f t="shared" si="11"/>
        <v>0</v>
      </c>
    </row>
    <row r="164" spans="1:49" ht="12" customHeight="1">
      <c r="A164" s="153"/>
      <c r="B164" s="36" t="str">
        <f>②国語!B164</f>
        <v>4-39</v>
      </c>
      <c r="C164" s="44">
        <v>0</v>
      </c>
      <c r="D164" s="345"/>
      <c r="E164" s="351"/>
      <c r="F164" s="351"/>
      <c r="G164" s="351"/>
      <c r="H164" s="357"/>
      <c r="I164" s="363"/>
      <c r="J164" s="408"/>
      <c r="K164" s="408"/>
      <c r="L164" s="447"/>
      <c r="M164" s="447"/>
      <c r="N164" s="470"/>
      <c r="O164" s="345"/>
      <c r="P164" s="351"/>
      <c r="Q164" s="351"/>
      <c r="R164" s="351"/>
      <c r="S164" s="357"/>
      <c r="T164" s="363"/>
      <c r="U164" s="351"/>
      <c r="V164" s="408"/>
      <c r="W164" s="351"/>
      <c r="X164" s="540"/>
      <c r="Y164" s="571"/>
      <c r="Z164" s="351"/>
      <c r="AA164" s="408"/>
      <c r="AB164" s="351"/>
      <c r="AC164" s="357"/>
      <c r="AD164" s="351"/>
      <c r="AE164" s="475"/>
      <c r="AF164" s="480"/>
      <c r="AG164" s="414"/>
      <c r="AH164" s="480"/>
      <c r="AI164" s="414"/>
      <c r="AJ164" s="408"/>
      <c r="AK164" s="545"/>
      <c r="AL164" s="408"/>
      <c r="AM164" s="545"/>
      <c r="AN164" s="408"/>
      <c r="AO164" s="545"/>
      <c r="AP164" s="45"/>
      <c r="AQ164" s="182">
        <f t="shared" si="8"/>
        <v>0</v>
      </c>
      <c r="AR164" s="559">
        <f t="shared" si="9"/>
        <v>0</v>
      </c>
      <c r="AS164" s="560">
        <f t="shared" si="10"/>
        <v>0</v>
      </c>
      <c r="AT164" s="169">
        <f t="shared" si="11"/>
        <v>0</v>
      </c>
    </row>
    <row r="165" spans="1:49" ht="12" customHeight="1" thickBot="1">
      <c r="A165" s="157"/>
      <c r="B165" s="6" t="str">
        <f>②国語!B165</f>
        <v>4-40</v>
      </c>
      <c r="C165" s="27">
        <v>1</v>
      </c>
      <c r="D165" s="349"/>
      <c r="E165" s="355"/>
      <c r="F165" s="355"/>
      <c r="G165" s="355"/>
      <c r="H165" s="361"/>
      <c r="I165" s="367"/>
      <c r="J165" s="412"/>
      <c r="K165" s="412"/>
      <c r="L165" s="451"/>
      <c r="M165" s="451"/>
      <c r="N165" s="473"/>
      <c r="O165" s="349"/>
      <c r="P165" s="355"/>
      <c r="Q165" s="355"/>
      <c r="R165" s="355"/>
      <c r="S165" s="361"/>
      <c r="T165" s="367"/>
      <c r="U165" s="355"/>
      <c r="V165" s="412"/>
      <c r="W165" s="355"/>
      <c r="X165" s="543"/>
      <c r="Y165" s="576"/>
      <c r="Z165" s="355"/>
      <c r="AA165" s="412"/>
      <c r="AB165" s="355"/>
      <c r="AC165" s="361"/>
      <c r="AD165" s="355"/>
      <c r="AE165" s="478"/>
      <c r="AF165" s="483"/>
      <c r="AG165" s="417"/>
      <c r="AH165" s="483"/>
      <c r="AI165" s="417"/>
      <c r="AJ165" s="412"/>
      <c r="AK165" s="548"/>
      <c r="AL165" s="412"/>
      <c r="AM165" s="548"/>
      <c r="AN165" s="412"/>
      <c r="AO165" s="548"/>
      <c r="AP165" s="183"/>
      <c r="AQ165" s="166">
        <f t="shared" si="8"/>
        <v>0</v>
      </c>
      <c r="AR165" s="319">
        <f t="shared" si="9"/>
        <v>0</v>
      </c>
      <c r="AS165" s="566">
        <f t="shared" si="10"/>
        <v>0</v>
      </c>
      <c r="AT165" s="158">
        <f t="shared" si="11"/>
        <v>0</v>
      </c>
    </row>
    <row r="166" spans="1:49" ht="12" customHeight="1">
      <c r="A166" s="151"/>
      <c r="B166" s="89" t="str">
        <f>②国語!B166</f>
        <v>5-01</v>
      </c>
      <c r="C166" s="25">
        <v>0</v>
      </c>
      <c r="D166" s="344"/>
      <c r="E166" s="350"/>
      <c r="F166" s="350"/>
      <c r="G166" s="350"/>
      <c r="H166" s="356"/>
      <c r="I166" s="362"/>
      <c r="J166" s="407"/>
      <c r="K166" s="407"/>
      <c r="L166" s="446"/>
      <c r="M166" s="446"/>
      <c r="N166" s="469"/>
      <c r="O166" s="344"/>
      <c r="P166" s="350"/>
      <c r="Q166" s="350"/>
      <c r="R166" s="350"/>
      <c r="S166" s="356"/>
      <c r="T166" s="362"/>
      <c r="U166" s="350"/>
      <c r="V166" s="407"/>
      <c r="W166" s="350"/>
      <c r="X166" s="539"/>
      <c r="Y166" s="570"/>
      <c r="Z166" s="350"/>
      <c r="AA166" s="407"/>
      <c r="AB166" s="350"/>
      <c r="AC166" s="356"/>
      <c r="AD166" s="350"/>
      <c r="AE166" s="474"/>
      <c r="AF166" s="479"/>
      <c r="AG166" s="413"/>
      <c r="AH166" s="479"/>
      <c r="AI166" s="413"/>
      <c r="AJ166" s="407"/>
      <c r="AK166" s="544"/>
      <c r="AL166" s="407"/>
      <c r="AM166" s="544"/>
      <c r="AN166" s="407"/>
      <c r="AO166" s="544"/>
      <c r="AP166" s="103"/>
      <c r="AQ166" s="167">
        <f t="shared" si="8"/>
        <v>0</v>
      </c>
      <c r="AR166" s="317">
        <f t="shared" si="9"/>
        <v>0</v>
      </c>
      <c r="AS166" s="558">
        <f t="shared" si="10"/>
        <v>0</v>
      </c>
      <c r="AT166" s="163">
        <f t="shared" si="11"/>
        <v>0</v>
      </c>
      <c r="AV166" s="24"/>
      <c r="AW166" s="24"/>
    </row>
    <row r="167" spans="1:49" ht="12" customHeight="1">
      <c r="A167" s="153"/>
      <c r="B167" s="36" t="str">
        <f>②国語!B167</f>
        <v>5-02</v>
      </c>
      <c r="C167" s="44">
        <v>1</v>
      </c>
      <c r="D167" s="345"/>
      <c r="E167" s="351"/>
      <c r="F167" s="351"/>
      <c r="G167" s="351"/>
      <c r="H167" s="357"/>
      <c r="I167" s="363"/>
      <c r="J167" s="408"/>
      <c r="K167" s="408"/>
      <c r="L167" s="447"/>
      <c r="M167" s="447"/>
      <c r="N167" s="470"/>
      <c r="O167" s="345"/>
      <c r="P167" s="351"/>
      <c r="Q167" s="351"/>
      <c r="R167" s="351"/>
      <c r="S167" s="357"/>
      <c r="T167" s="363"/>
      <c r="U167" s="351"/>
      <c r="V167" s="408"/>
      <c r="W167" s="351"/>
      <c r="X167" s="540"/>
      <c r="Y167" s="571"/>
      <c r="Z167" s="351"/>
      <c r="AA167" s="408"/>
      <c r="AB167" s="351"/>
      <c r="AC167" s="357"/>
      <c r="AD167" s="351"/>
      <c r="AE167" s="475"/>
      <c r="AF167" s="480"/>
      <c r="AG167" s="414"/>
      <c r="AH167" s="480"/>
      <c r="AI167" s="414"/>
      <c r="AJ167" s="408"/>
      <c r="AK167" s="545"/>
      <c r="AL167" s="408"/>
      <c r="AM167" s="545"/>
      <c r="AN167" s="408"/>
      <c r="AO167" s="545"/>
      <c r="AP167" s="45"/>
      <c r="AQ167" s="182">
        <f t="shared" si="8"/>
        <v>0</v>
      </c>
      <c r="AR167" s="559">
        <f t="shared" si="9"/>
        <v>0</v>
      </c>
      <c r="AS167" s="560">
        <f t="shared" si="10"/>
        <v>0</v>
      </c>
      <c r="AT167" s="169">
        <f t="shared" si="11"/>
        <v>0</v>
      </c>
      <c r="AV167" s="24"/>
      <c r="AW167" s="24"/>
    </row>
    <row r="168" spans="1:49" ht="12" customHeight="1">
      <c r="A168" s="153"/>
      <c r="B168" s="36" t="str">
        <f>②国語!B168</f>
        <v>5-03</v>
      </c>
      <c r="C168" s="44">
        <v>0</v>
      </c>
      <c r="D168" s="345"/>
      <c r="E168" s="351"/>
      <c r="F168" s="351"/>
      <c r="G168" s="351"/>
      <c r="H168" s="357"/>
      <c r="I168" s="363"/>
      <c r="J168" s="408"/>
      <c r="K168" s="408"/>
      <c r="L168" s="447"/>
      <c r="M168" s="447"/>
      <c r="N168" s="470"/>
      <c r="O168" s="345"/>
      <c r="P168" s="351"/>
      <c r="Q168" s="351"/>
      <c r="R168" s="351"/>
      <c r="S168" s="357"/>
      <c r="T168" s="363"/>
      <c r="U168" s="351"/>
      <c r="V168" s="408"/>
      <c r="W168" s="351"/>
      <c r="X168" s="540"/>
      <c r="Y168" s="571"/>
      <c r="Z168" s="351"/>
      <c r="AA168" s="408"/>
      <c r="AB168" s="351"/>
      <c r="AC168" s="357"/>
      <c r="AD168" s="351"/>
      <c r="AE168" s="475"/>
      <c r="AF168" s="480"/>
      <c r="AG168" s="414"/>
      <c r="AH168" s="480"/>
      <c r="AI168" s="414"/>
      <c r="AJ168" s="408"/>
      <c r="AK168" s="545"/>
      <c r="AL168" s="408"/>
      <c r="AM168" s="545"/>
      <c r="AN168" s="408"/>
      <c r="AO168" s="545"/>
      <c r="AP168" s="45"/>
      <c r="AQ168" s="182">
        <f t="shared" si="8"/>
        <v>0</v>
      </c>
      <c r="AR168" s="559">
        <f t="shared" si="9"/>
        <v>0</v>
      </c>
      <c r="AS168" s="560">
        <f t="shared" si="10"/>
        <v>0</v>
      </c>
      <c r="AT168" s="169">
        <f t="shared" si="11"/>
        <v>0</v>
      </c>
      <c r="AV168" s="24"/>
      <c r="AW168" s="24"/>
    </row>
    <row r="169" spans="1:49" ht="12" customHeight="1">
      <c r="A169" s="153"/>
      <c r="B169" s="36" t="str">
        <f>②国語!B169</f>
        <v>5-04</v>
      </c>
      <c r="C169" s="44">
        <v>1</v>
      </c>
      <c r="D169" s="345"/>
      <c r="E169" s="351"/>
      <c r="F169" s="351"/>
      <c r="G169" s="351"/>
      <c r="H169" s="357"/>
      <c r="I169" s="363"/>
      <c r="J169" s="408"/>
      <c r="K169" s="408"/>
      <c r="L169" s="447"/>
      <c r="M169" s="447"/>
      <c r="N169" s="470"/>
      <c r="O169" s="345"/>
      <c r="P169" s="351"/>
      <c r="Q169" s="351"/>
      <c r="R169" s="351"/>
      <c r="S169" s="357"/>
      <c r="T169" s="363"/>
      <c r="U169" s="351"/>
      <c r="V169" s="408"/>
      <c r="W169" s="351"/>
      <c r="X169" s="540"/>
      <c r="Y169" s="571"/>
      <c r="Z169" s="351"/>
      <c r="AA169" s="408"/>
      <c r="AB169" s="351"/>
      <c r="AC169" s="357"/>
      <c r="AD169" s="351"/>
      <c r="AE169" s="475"/>
      <c r="AF169" s="480"/>
      <c r="AG169" s="414"/>
      <c r="AH169" s="480"/>
      <c r="AI169" s="414"/>
      <c r="AJ169" s="408"/>
      <c r="AK169" s="545"/>
      <c r="AL169" s="408"/>
      <c r="AM169" s="545"/>
      <c r="AN169" s="408"/>
      <c r="AO169" s="545"/>
      <c r="AP169" s="45"/>
      <c r="AQ169" s="182">
        <f t="shared" si="8"/>
        <v>0</v>
      </c>
      <c r="AR169" s="559">
        <f t="shared" si="9"/>
        <v>0</v>
      </c>
      <c r="AS169" s="560">
        <f t="shared" si="10"/>
        <v>0</v>
      </c>
      <c r="AT169" s="169">
        <f t="shared" si="11"/>
        <v>0</v>
      </c>
      <c r="AV169" s="24"/>
      <c r="AW169" s="24"/>
    </row>
    <row r="170" spans="1:49" ht="12" customHeight="1" thickBot="1">
      <c r="A170" s="154"/>
      <c r="B170" s="37" t="str">
        <f>②国語!B170</f>
        <v>5-05</v>
      </c>
      <c r="C170" s="50">
        <v>0</v>
      </c>
      <c r="D170" s="346"/>
      <c r="E170" s="352"/>
      <c r="F170" s="352"/>
      <c r="G170" s="352"/>
      <c r="H170" s="358"/>
      <c r="I170" s="364"/>
      <c r="J170" s="409"/>
      <c r="K170" s="409"/>
      <c r="L170" s="448"/>
      <c r="M170" s="448"/>
      <c r="N170" s="471"/>
      <c r="O170" s="346"/>
      <c r="P170" s="352"/>
      <c r="Q170" s="352"/>
      <c r="R170" s="352"/>
      <c r="S170" s="358"/>
      <c r="T170" s="364"/>
      <c r="U170" s="352"/>
      <c r="V170" s="409"/>
      <c r="W170" s="352"/>
      <c r="X170" s="541"/>
      <c r="Y170" s="572"/>
      <c r="Z170" s="352"/>
      <c r="AA170" s="409"/>
      <c r="AB170" s="352"/>
      <c r="AC170" s="358"/>
      <c r="AD170" s="352"/>
      <c r="AE170" s="476"/>
      <c r="AF170" s="481"/>
      <c r="AG170" s="415"/>
      <c r="AH170" s="481"/>
      <c r="AI170" s="415"/>
      <c r="AJ170" s="409"/>
      <c r="AK170" s="546"/>
      <c r="AL170" s="409"/>
      <c r="AM170" s="546"/>
      <c r="AN170" s="409"/>
      <c r="AO170" s="546"/>
      <c r="AP170" s="51"/>
      <c r="AQ170" s="165">
        <f t="shared" si="8"/>
        <v>0</v>
      </c>
      <c r="AR170" s="562">
        <f t="shared" si="9"/>
        <v>0</v>
      </c>
      <c r="AS170" s="563">
        <f t="shared" si="10"/>
        <v>0</v>
      </c>
      <c r="AT170" s="155">
        <f t="shared" si="11"/>
        <v>0</v>
      </c>
      <c r="AV170" s="24"/>
      <c r="AW170" s="24"/>
    </row>
    <row r="171" spans="1:49" ht="12" customHeight="1">
      <c r="A171" s="156"/>
      <c r="B171" s="5" t="str">
        <f>②国語!B171</f>
        <v>5-06</v>
      </c>
      <c r="C171" s="26">
        <v>1</v>
      </c>
      <c r="D171" s="347"/>
      <c r="E171" s="353"/>
      <c r="F171" s="353"/>
      <c r="G171" s="353"/>
      <c r="H171" s="359"/>
      <c r="I171" s="365"/>
      <c r="J171" s="410"/>
      <c r="K171" s="410"/>
      <c r="L171" s="449"/>
      <c r="M171" s="449"/>
      <c r="N171" s="472"/>
      <c r="O171" s="347"/>
      <c r="P171" s="353"/>
      <c r="Q171" s="353"/>
      <c r="R171" s="353"/>
      <c r="S171" s="359"/>
      <c r="T171" s="365"/>
      <c r="U171" s="353"/>
      <c r="V171" s="410"/>
      <c r="W171" s="353"/>
      <c r="X171" s="542"/>
      <c r="Y171" s="573"/>
      <c r="Z171" s="353"/>
      <c r="AA171" s="410"/>
      <c r="AB171" s="353"/>
      <c r="AC171" s="359"/>
      <c r="AD171" s="353"/>
      <c r="AE171" s="477"/>
      <c r="AF171" s="482"/>
      <c r="AG171" s="416"/>
      <c r="AH171" s="482"/>
      <c r="AI171" s="416"/>
      <c r="AJ171" s="410"/>
      <c r="AK171" s="547"/>
      <c r="AL171" s="410"/>
      <c r="AM171" s="547"/>
      <c r="AN171" s="410"/>
      <c r="AO171" s="547"/>
      <c r="AP171" s="105"/>
      <c r="AQ171" s="419">
        <f t="shared" si="8"/>
        <v>0</v>
      </c>
      <c r="AR171" s="564">
        <f t="shared" si="9"/>
        <v>0</v>
      </c>
      <c r="AS171" s="565">
        <f t="shared" si="10"/>
        <v>0</v>
      </c>
      <c r="AT171" s="422">
        <f t="shared" si="11"/>
        <v>0</v>
      </c>
      <c r="AV171" s="24"/>
      <c r="AW171" s="24"/>
    </row>
    <row r="172" spans="1:49" ht="12" customHeight="1">
      <c r="A172" s="153"/>
      <c r="B172" s="36" t="str">
        <f>②国語!B172</f>
        <v>5-07</v>
      </c>
      <c r="C172" s="44">
        <v>0</v>
      </c>
      <c r="D172" s="345"/>
      <c r="E172" s="351"/>
      <c r="F172" s="351"/>
      <c r="G172" s="351"/>
      <c r="H172" s="357"/>
      <c r="I172" s="363"/>
      <c r="J172" s="408"/>
      <c r="K172" s="408"/>
      <c r="L172" s="447"/>
      <c r="M172" s="447"/>
      <c r="N172" s="470"/>
      <c r="O172" s="345"/>
      <c r="P172" s="351"/>
      <c r="Q172" s="351"/>
      <c r="R172" s="351"/>
      <c r="S172" s="357"/>
      <c r="T172" s="363"/>
      <c r="U172" s="351"/>
      <c r="V172" s="408"/>
      <c r="W172" s="351"/>
      <c r="X172" s="540"/>
      <c r="Y172" s="571"/>
      <c r="Z172" s="351"/>
      <c r="AA172" s="408"/>
      <c r="AB172" s="351"/>
      <c r="AC172" s="357"/>
      <c r="AD172" s="351"/>
      <c r="AE172" s="475"/>
      <c r="AF172" s="480"/>
      <c r="AG172" s="414"/>
      <c r="AH172" s="480"/>
      <c r="AI172" s="414"/>
      <c r="AJ172" s="408"/>
      <c r="AK172" s="545"/>
      <c r="AL172" s="408"/>
      <c r="AM172" s="545"/>
      <c r="AN172" s="408"/>
      <c r="AO172" s="545"/>
      <c r="AP172" s="45"/>
      <c r="AQ172" s="182">
        <f t="shared" si="8"/>
        <v>0</v>
      </c>
      <c r="AR172" s="559">
        <f t="shared" si="9"/>
        <v>0</v>
      </c>
      <c r="AS172" s="560">
        <f t="shared" si="10"/>
        <v>0</v>
      </c>
      <c r="AT172" s="169">
        <f t="shared" si="11"/>
        <v>0</v>
      </c>
      <c r="AV172" s="24"/>
      <c r="AW172" s="24"/>
    </row>
    <row r="173" spans="1:49" ht="12" customHeight="1">
      <c r="A173" s="153"/>
      <c r="B173" s="36" t="str">
        <f>②国語!B173</f>
        <v>5-08</v>
      </c>
      <c r="C173" s="44">
        <v>1</v>
      </c>
      <c r="D173" s="345"/>
      <c r="E173" s="351"/>
      <c r="F173" s="351"/>
      <c r="G173" s="351"/>
      <c r="H173" s="357"/>
      <c r="I173" s="363"/>
      <c r="J173" s="408"/>
      <c r="K173" s="408"/>
      <c r="L173" s="447"/>
      <c r="M173" s="447"/>
      <c r="N173" s="470"/>
      <c r="O173" s="345"/>
      <c r="P173" s="351"/>
      <c r="Q173" s="351"/>
      <c r="R173" s="351"/>
      <c r="S173" s="357"/>
      <c r="T173" s="363"/>
      <c r="U173" s="351"/>
      <c r="V173" s="408"/>
      <c r="W173" s="351"/>
      <c r="X173" s="540"/>
      <c r="Y173" s="571"/>
      <c r="Z173" s="351"/>
      <c r="AA173" s="408"/>
      <c r="AB173" s="351"/>
      <c r="AC173" s="357"/>
      <c r="AD173" s="351"/>
      <c r="AE173" s="475"/>
      <c r="AF173" s="480"/>
      <c r="AG173" s="414"/>
      <c r="AH173" s="480"/>
      <c r="AI173" s="414"/>
      <c r="AJ173" s="408"/>
      <c r="AK173" s="545"/>
      <c r="AL173" s="408"/>
      <c r="AM173" s="545"/>
      <c r="AN173" s="408"/>
      <c r="AO173" s="545"/>
      <c r="AP173" s="45"/>
      <c r="AQ173" s="182">
        <f t="shared" si="8"/>
        <v>0</v>
      </c>
      <c r="AR173" s="559">
        <f t="shared" si="9"/>
        <v>0</v>
      </c>
      <c r="AS173" s="560">
        <f t="shared" si="10"/>
        <v>0</v>
      </c>
      <c r="AT173" s="169">
        <f t="shared" si="11"/>
        <v>0</v>
      </c>
      <c r="AV173" s="24"/>
      <c r="AW173" s="24"/>
    </row>
    <row r="174" spans="1:49" ht="12" customHeight="1">
      <c r="A174" s="153"/>
      <c r="B174" s="36" t="str">
        <f>②国語!B174</f>
        <v>5-09</v>
      </c>
      <c r="C174" s="44">
        <v>0</v>
      </c>
      <c r="D174" s="345"/>
      <c r="E174" s="351"/>
      <c r="F174" s="351"/>
      <c r="G174" s="351"/>
      <c r="H174" s="357"/>
      <c r="I174" s="363"/>
      <c r="J174" s="408"/>
      <c r="K174" s="408"/>
      <c r="L174" s="447"/>
      <c r="M174" s="447"/>
      <c r="N174" s="470"/>
      <c r="O174" s="345"/>
      <c r="P174" s="351"/>
      <c r="Q174" s="351"/>
      <c r="R174" s="351"/>
      <c r="S174" s="357"/>
      <c r="T174" s="363"/>
      <c r="U174" s="351"/>
      <c r="V174" s="408"/>
      <c r="W174" s="351"/>
      <c r="X174" s="540"/>
      <c r="Y174" s="571"/>
      <c r="Z174" s="351"/>
      <c r="AA174" s="408"/>
      <c r="AB174" s="351"/>
      <c r="AC174" s="357"/>
      <c r="AD174" s="351"/>
      <c r="AE174" s="475"/>
      <c r="AF174" s="480"/>
      <c r="AG174" s="414"/>
      <c r="AH174" s="480"/>
      <c r="AI174" s="414"/>
      <c r="AJ174" s="408"/>
      <c r="AK174" s="545"/>
      <c r="AL174" s="408"/>
      <c r="AM174" s="545"/>
      <c r="AN174" s="408"/>
      <c r="AO174" s="545"/>
      <c r="AP174" s="45"/>
      <c r="AQ174" s="182">
        <f t="shared" si="8"/>
        <v>0</v>
      </c>
      <c r="AR174" s="559">
        <f t="shared" si="9"/>
        <v>0</v>
      </c>
      <c r="AS174" s="560">
        <f t="shared" si="10"/>
        <v>0</v>
      </c>
      <c r="AT174" s="169">
        <f t="shared" si="11"/>
        <v>0</v>
      </c>
      <c r="AV174" s="24"/>
      <c r="AW174" s="24"/>
    </row>
    <row r="175" spans="1:49" ht="12" customHeight="1" thickBot="1">
      <c r="A175" s="157"/>
      <c r="B175" s="6" t="str">
        <f>②国語!B175</f>
        <v>5-10</v>
      </c>
      <c r="C175" s="27">
        <v>1</v>
      </c>
      <c r="D175" s="348"/>
      <c r="E175" s="354"/>
      <c r="F175" s="354"/>
      <c r="G175" s="354"/>
      <c r="H175" s="360"/>
      <c r="I175" s="366"/>
      <c r="J175" s="411"/>
      <c r="K175" s="411"/>
      <c r="L175" s="450"/>
      <c r="M175" s="450"/>
      <c r="N175" s="473"/>
      <c r="O175" s="348"/>
      <c r="P175" s="354"/>
      <c r="Q175" s="354"/>
      <c r="R175" s="354"/>
      <c r="S175" s="360"/>
      <c r="T175" s="366"/>
      <c r="U175" s="354"/>
      <c r="V175" s="411"/>
      <c r="W175" s="354"/>
      <c r="X175" s="574"/>
      <c r="Y175" s="575"/>
      <c r="Z175" s="354"/>
      <c r="AA175" s="411"/>
      <c r="AB175" s="354"/>
      <c r="AC175" s="360"/>
      <c r="AD175" s="355"/>
      <c r="AE175" s="478"/>
      <c r="AF175" s="483"/>
      <c r="AG175" s="417"/>
      <c r="AH175" s="483"/>
      <c r="AI175" s="417"/>
      <c r="AJ175" s="411"/>
      <c r="AK175" s="548"/>
      <c r="AL175" s="411"/>
      <c r="AM175" s="548"/>
      <c r="AN175" s="411"/>
      <c r="AO175" s="548"/>
      <c r="AP175" s="104"/>
      <c r="AQ175" s="166">
        <f t="shared" si="8"/>
        <v>0</v>
      </c>
      <c r="AR175" s="319">
        <f t="shared" si="9"/>
        <v>0</v>
      </c>
      <c r="AS175" s="566">
        <f t="shared" si="10"/>
        <v>0</v>
      </c>
      <c r="AT175" s="158">
        <f t="shared" si="11"/>
        <v>0</v>
      </c>
      <c r="AV175" s="24"/>
      <c r="AW175" s="24"/>
    </row>
    <row r="176" spans="1:49" ht="12" customHeight="1">
      <c r="A176" s="159"/>
      <c r="B176" s="4" t="str">
        <f>②国語!B176</f>
        <v>5-11</v>
      </c>
      <c r="C176" s="25">
        <v>0</v>
      </c>
      <c r="D176" s="344"/>
      <c r="E176" s="350"/>
      <c r="F176" s="350"/>
      <c r="G176" s="350"/>
      <c r="H176" s="356"/>
      <c r="I176" s="362"/>
      <c r="J176" s="407"/>
      <c r="K176" s="407"/>
      <c r="L176" s="446"/>
      <c r="M176" s="446"/>
      <c r="N176" s="469"/>
      <c r="O176" s="344"/>
      <c r="P176" s="350"/>
      <c r="Q176" s="350"/>
      <c r="R176" s="350"/>
      <c r="S176" s="356"/>
      <c r="T176" s="362"/>
      <c r="U176" s="350"/>
      <c r="V176" s="407"/>
      <c r="W176" s="350"/>
      <c r="X176" s="539"/>
      <c r="Y176" s="570"/>
      <c r="Z176" s="350"/>
      <c r="AA176" s="407"/>
      <c r="AB176" s="350"/>
      <c r="AC176" s="356"/>
      <c r="AD176" s="350"/>
      <c r="AE176" s="474"/>
      <c r="AF176" s="479"/>
      <c r="AG176" s="413"/>
      <c r="AH176" s="479"/>
      <c r="AI176" s="413"/>
      <c r="AJ176" s="407"/>
      <c r="AK176" s="544"/>
      <c r="AL176" s="407"/>
      <c r="AM176" s="544"/>
      <c r="AN176" s="407"/>
      <c r="AO176" s="544"/>
      <c r="AP176" s="103"/>
      <c r="AQ176" s="167">
        <f t="shared" si="8"/>
        <v>0</v>
      </c>
      <c r="AR176" s="317">
        <f t="shared" si="9"/>
        <v>0</v>
      </c>
      <c r="AS176" s="558">
        <f t="shared" si="10"/>
        <v>0</v>
      </c>
      <c r="AT176" s="163">
        <f t="shared" si="11"/>
        <v>0</v>
      </c>
      <c r="AV176" s="24"/>
      <c r="AW176" s="24"/>
    </row>
    <row r="177" spans="1:49" ht="12" customHeight="1">
      <c r="A177" s="153"/>
      <c r="B177" s="36" t="str">
        <f>②国語!B177</f>
        <v>5-12</v>
      </c>
      <c r="C177" s="44">
        <v>1</v>
      </c>
      <c r="D177" s="345"/>
      <c r="E177" s="351"/>
      <c r="F177" s="351"/>
      <c r="G177" s="351"/>
      <c r="H177" s="357"/>
      <c r="I177" s="363"/>
      <c r="J177" s="408"/>
      <c r="K177" s="408"/>
      <c r="L177" s="447"/>
      <c r="M177" s="447"/>
      <c r="N177" s="470"/>
      <c r="O177" s="345"/>
      <c r="P177" s="351"/>
      <c r="Q177" s="351"/>
      <c r="R177" s="351"/>
      <c r="S177" s="357"/>
      <c r="T177" s="363"/>
      <c r="U177" s="351"/>
      <c r="V177" s="408"/>
      <c r="W177" s="351"/>
      <c r="X177" s="540"/>
      <c r="Y177" s="571"/>
      <c r="Z177" s="351"/>
      <c r="AA177" s="408"/>
      <c r="AB177" s="351"/>
      <c r="AC177" s="357"/>
      <c r="AD177" s="351"/>
      <c r="AE177" s="475"/>
      <c r="AF177" s="480"/>
      <c r="AG177" s="414"/>
      <c r="AH177" s="480"/>
      <c r="AI177" s="414"/>
      <c r="AJ177" s="408"/>
      <c r="AK177" s="545"/>
      <c r="AL177" s="408"/>
      <c r="AM177" s="545"/>
      <c r="AN177" s="408"/>
      <c r="AO177" s="545"/>
      <c r="AP177" s="45"/>
      <c r="AQ177" s="182">
        <f t="shared" si="8"/>
        <v>0</v>
      </c>
      <c r="AR177" s="559">
        <f t="shared" si="9"/>
        <v>0</v>
      </c>
      <c r="AS177" s="560">
        <f t="shared" si="10"/>
        <v>0</v>
      </c>
      <c r="AT177" s="169">
        <f t="shared" si="11"/>
        <v>0</v>
      </c>
      <c r="AV177" s="24"/>
      <c r="AW177" s="24"/>
    </row>
    <row r="178" spans="1:49" ht="12" customHeight="1">
      <c r="A178" s="153"/>
      <c r="B178" s="36" t="str">
        <f>②国語!B178</f>
        <v>5-13</v>
      </c>
      <c r="C178" s="44">
        <v>0</v>
      </c>
      <c r="D178" s="345"/>
      <c r="E178" s="351"/>
      <c r="F178" s="351"/>
      <c r="G178" s="351"/>
      <c r="H178" s="357"/>
      <c r="I178" s="363"/>
      <c r="J178" s="408"/>
      <c r="K178" s="408"/>
      <c r="L178" s="447"/>
      <c r="M178" s="447"/>
      <c r="N178" s="470"/>
      <c r="O178" s="345"/>
      <c r="P178" s="351"/>
      <c r="Q178" s="351"/>
      <c r="R178" s="351"/>
      <c r="S178" s="357"/>
      <c r="T178" s="363"/>
      <c r="U178" s="351"/>
      <c r="V178" s="408"/>
      <c r="W178" s="351"/>
      <c r="X178" s="540"/>
      <c r="Y178" s="571"/>
      <c r="Z178" s="351"/>
      <c r="AA178" s="408"/>
      <c r="AB178" s="351"/>
      <c r="AC178" s="357"/>
      <c r="AD178" s="351"/>
      <c r="AE178" s="475"/>
      <c r="AF178" s="480"/>
      <c r="AG178" s="414"/>
      <c r="AH178" s="480"/>
      <c r="AI178" s="414"/>
      <c r="AJ178" s="408"/>
      <c r="AK178" s="545"/>
      <c r="AL178" s="408"/>
      <c r="AM178" s="545"/>
      <c r="AN178" s="408"/>
      <c r="AO178" s="545"/>
      <c r="AP178" s="45"/>
      <c r="AQ178" s="182">
        <f t="shared" si="8"/>
        <v>0</v>
      </c>
      <c r="AR178" s="559">
        <f t="shared" si="9"/>
        <v>0</v>
      </c>
      <c r="AS178" s="560">
        <f t="shared" si="10"/>
        <v>0</v>
      </c>
      <c r="AT178" s="169">
        <f t="shared" si="11"/>
        <v>0</v>
      </c>
      <c r="AV178" s="24"/>
      <c r="AW178" s="24"/>
    </row>
    <row r="179" spans="1:49" ht="12" customHeight="1">
      <c r="A179" s="153"/>
      <c r="B179" s="36" t="str">
        <f>②国語!B179</f>
        <v>5-14</v>
      </c>
      <c r="C179" s="44">
        <v>1</v>
      </c>
      <c r="D179" s="345"/>
      <c r="E179" s="351"/>
      <c r="F179" s="351"/>
      <c r="G179" s="351"/>
      <c r="H179" s="357"/>
      <c r="I179" s="363"/>
      <c r="J179" s="408"/>
      <c r="K179" s="408"/>
      <c r="L179" s="447"/>
      <c r="M179" s="447"/>
      <c r="N179" s="470"/>
      <c r="O179" s="345"/>
      <c r="P179" s="351"/>
      <c r="Q179" s="351"/>
      <c r="R179" s="351"/>
      <c r="S179" s="357"/>
      <c r="T179" s="363"/>
      <c r="U179" s="351"/>
      <c r="V179" s="408"/>
      <c r="W179" s="351"/>
      <c r="X179" s="540"/>
      <c r="Y179" s="571"/>
      <c r="Z179" s="351"/>
      <c r="AA179" s="408"/>
      <c r="AB179" s="351"/>
      <c r="AC179" s="357"/>
      <c r="AD179" s="351"/>
      <c r="AE179" s="475"/>
      <c r="AF179" s="480"/>
      <c r="AG179" s="414"/>
      <c r="AH179" s="480"/>
      <c r="AI179" s="414"/>
      <c r="AJ179" s="408"/>
      <c r="AK179" s="545"/>
      <c r="AL179" s="408"/>
      <c r="AM179" s="545"/>
      <c r="AN179" s="408"/>
      <c r="AO179" s="545"/>
      <c r="AP179" s="45"/>
      <c r="AQ179" s="182">
        <f t="shared" si="8"/>
        <v>0</v>
      </c>
      <c r="AR179" s="559">
        <f t="shared" si="9"/>
        <v>0</v>
      </c>
      <c r="AS179" s="560">
        <f t="shared" si="10"/>
        <v>0</v>
      </c>
      <c r="AT179" s="169">
        <f t="shared" si="11"/>
        <v>0</v>
      </c>
      <c r="AV179" s="24"/>
      <c r="AW179" s="24"/>
    </row>
    <row r="180" spans="1:49" ht="12" customHeight="1" thickBot="1">
      <c r="A180" s="154"/>
      <c r="B180" s="37" t="str">
        <f>②国語!B180</f>
        <v>5-15</v>
      </c>
      <c r="C180" s="50">
        <v>0</v>
      </c>
      <c r="D180" s="346"/>
      <c r="E180" s="352"/>
      <c r="F180" s="352"/>
      <c r="G180" s="352"/>
      <c r="H180" s="358"/>
      <c r="I180" s="364"/>
      <c r="J180" s="409"/>
      <c r="K180" s="409"/>
      <c r="L180" s="448"/>
      <c r="M180" s="448"/>
      <c r="N180" s="471"/>
      <c r="O180" s="346"/>
      <c r="P180" s="352"/>
      <c r="Q180" s="352"/>
      <c r="R180" s="352"/>
      <c r="S180" s="358"/>
      <c r="T180" s="364"/>
      <c r="U180" s="352"/>
      <c r="V180" s="409"/>
      <c r="W180" s="352"/>
      <c r="X180" s="541"/>
      <c r="Y180" s="572"/>
      <c r="Z180" s="352"/>
      <c r="AA180" s="409"/>
      <c r="AB180" s="352"/>
      <c r="AC180" s="358"/>
      <c r="AD180" s="352"/>
      <c r="AE180" s="476"/>
      <c r="AF180" s="481"/>
      <c r="AG180" s="415"/>
      <c r="AH180" s="481"/>
      <c r="AI180" s="415"/>
      <c r="AJ180" s="409"/>
      <c r="AK180" s="546"/>
      <c r="AL180" s="409"/>
      <c r="AM180" s="546"/>
      <c r="AN180" s="409"/>
      <c r="AO180" s="546"/>
      <c r="AP180" s="51"/>
      <c r="AQ180" s="165">
        <f t="shared" si="8"/>
        <v>0</v>
      </c>
      <c r="AR180" s="562">
        <f t="shared" si="9"/>
        <v>0</v>
      </c>
      <c r="AS180" s="563">
        <f t="shared" si="10"/>
        <v>0</v>
      </c>
      <c r="AT180" s="155">
        <f t="shared" si="11"/>
        <v>0</v>
      </c>
      <c r="AV180" s="24"/>
      <c r="AW180" s="24"/>
    </row>
    <row r="181" spans="1:49" ht="12" customHeight="1">
      <c r="A181" s="156"/>
      <c r="B181" s="5" t="str">
        <f>②国語!B181</f>
        <v>5-16</v>
      </c>
      <c r="C181" s="26">
        <v>1</v>
      </c>
      <c r="D181" s="347"/>
      <c r="E181" s="353"/>
      <c r="F181" s="353"/>
      <c r="G181" s="353"/>
      <c r="H181" s="359"/>
      <c r="I181" s="365"/>
      <c r="J181" s="410"/>
      <c r="K181" s="410"/>
      <c r="L181" s="449"/>
      <c r="M181" s="449"/>
      <c r="N181" s="472"/>
      <c r="O181" s="347"/>
      <c r="P181" s="353"/>
      <c r="Q181" s="353"/>
      <c r="R181" s="353"/>
      <c r="S181" s="359"/>
      <c r="T181" s="365"/>
      <c r="U181" s="353"/>
      <c r="V181" s="410"/>
      <c r="W181" s="353"/>
      <c r="X181" s="542"/>
      <c r="Y181" s="573"/>
      <c r="Z181" s="353"/>
      <c r="AA181" s="410"/>
      <c r="AB181" s="353"/>
      <c r="AC181" s="359"/>
      <c r="AD181" s="353"/>
      <c r="AE181" s="477"/>
      <c r="AF181" s="482"/>
      <c r="AG181" s="416"/>
      <c r="AH181" s="482"/>
      <c r="AI181" s="416"/>
      <c r="AJ181" s="410"/>
      <c r="AK181" s="547"/>
      <c r="AL181" s="410"/>
      <c r="AM181" s="547"/>
      <c r="AN181" s="410"/>
      <c r="AO181" s="547"/>
      <c r="AP181" s="105"/>
      <c r="AQ181" s="419">
        <f t="shared" si="8"/>
        <v>0</v>
      </c>
      <c r="AR181" s="564">
        <f t="shared" si="9"/>
        <v>0</v>
      </c>
      <c r="AS181" s="565">
        <f t="shared" si="10"/>
        <v>0</v>
      </c>
      <c r="AT181" s="422">
        <f t="shared" si="11"/>
        <v>0</v>
      </c>
      <c r="AV181" s="24"/>
      <c r="AW181" s="24"/>
    </row>
    <row r="182" spans="1:49" ht="12" customHeight="1">
      <c r="A182" s="153"/>
      <c r="B182" s="36" t="str">
        <f>②国語!B182</f>
        <v>5-17</v>
      </c>
      <c r="C182" s="44">
        <v>0</v>
      </c>
      <c r="D182" s="345"/>
      <c r="E182" s="351"/>
      <c r="F182" s="351"/>
      <c r="G182" s="351"/>
      <c r="H182" s="357"/>
      <c r="I182" s="363"/>
      <c r="J182" s="408"/>
      <c r="K182" s="408"/>
      <c r="L182" s="447"/>
      <c r="M182" s="447"/>
      <c r="N182" s="470"/>
      <c r="O182" s="345"/>
      <c r="P182" s="351"/>
      <c r="Q182" s="351"/>
      <c r="R182" s="351"/>
      <c r="S182" s="357"/>
      <c r="T182" s="363"/>
      <c r="U182" s="351"/>
      <c r="V182" s="408"/>
      <c r="W182" s="351"/>
      <c r="X182" s="540"/>
      <c r="Y182" s="571"/>
      <c r="Z182" s="351"/>
      <c r="AA182" s="408"/>
      <c r="AB182" s="351"/>
      <c r="AC182" s="357"/>
      <c r="AD182" s="351"/>
      <c r="AE182" s="475"/>
      <c r="AF182" s="480"/>
      <c r="AG182" s="414"/>
      <c r="AH182" s="480"/>
      <c r="AI182" s="414"/>
      <c r="AJ182" s="408"/>
      <c r="AK182" s="545"/>
      <c r="AL182" s="408"/>
      <c r="AM182" s="545"/>
      <c r="AN182" s="408"/>
      <c r="AO182" s="545"/>
      <c r="AP182" s="45"/>
      <c r="AQ182" s="182">
        <f t="shared" si="8"/>
        <v>0</v>
      </c>
      <c r="AR182" s="559">
        <f t="shared" si="9"/>
        <v>0</v>
      </c>
      <c r="AS182" s="560">
        <f t="shared" si="10"/>
        <v>0</v>
      </c>
      <c r="AT182" s="169">
        <f t="shared" si="11"/>
        <v>0</v>
      </c>
      <c r="AV182" s="24"/>
      <c r="AW182" s="24"/>
    </row>
    <row r="183" spans="1:49" ht="12" customHeight="1">
      <c r="A183" s="153"/>
      <c r="B183" s="36" t="str">
        <f>②国語!B183</f>
        <v>5-18</v>
      </c>
      <c r="C183" s="44">
        <v>1</v>
      </c>
      <c r="D183" s="345"/>
      <c r="E183" s="351"/>
      <c r="F183" s="351"/>
      <c r="G183" s="351"/>
      <c r="H183" s="357"/>
      <c r="I183" s="363"/>
      <c r="J183" s="408"/>
      <c r="K183" s="408"/>
      <c r="L183" s="447"/>
      <c r="M183" s="447"/>
      <c r="N183" s="470"/>
      <c r="O183" s="345"/>
      <c r="P183" s="351"/>
      <c r="Q183" s="351"/>
      <c r="R183" s="351"/>
      <c r="S183" s="357"/>
      <c r="T183" s="363"/>
      <c r="U183" s="351"/>
      <c r="V183" s="408"/>
      <c r="W183" s="351"/>
      <c r="X183" s="540"/>
      <c r="Y183" s="571"/>
      <c r="Z183" s="351"/>
      <c r="AA183" s="408"/>
      <c r="AB183" s="351"/>
      <c r="AC183" s="357"/>
      <c r="AD183" s="351"/>
      <c r="AE183" s="475"/>
      <c r="AF183" s="480"/>
      <c r="AG183" s="414"/>
      <c r="AH183" s="480"/>
      <c r="AI183" s="414"/>
      <c r="AJ183" s="408"/>
      <c r="AK183" s="545"/>
      <c r="AL183" s="408"/>
      <c r="AM183" s="545"/>
      <c r="AN183" s="408"/>
      <c r="AO183" s="545"/>
      <c r="AP183" s="45"/>
      <c r="AQ183" s="182">
        <f t="shared" si="8"/>
        <v>0</v>
      </c>
      <c r="AR183" s="559">
        <f t="shared" si="9"/>
        <v>0</v>
      </c>
      <c r="AS183" s="560">
        <f t="shared" si="10"/>
        <v>0</v>
      </c>
      <c r="AT183" s="169">
        <f t="shared" si="11"/>
        <v>0</v>
      </c>
      <c r="AV183" s="24"/>
      <c r="AW183" s="24"/>
    </row>
    <row r="184" spans="1:49" ht="12" customHeight="1">
      <c r="A184" s="153"/>
      <c r="B184" s="36" t="str">
        <f>②国語!B184</f>
        <v>5-19</v>
      </c>
      <c r="C184" s="44">
        <v>0</v>
      </c>
      <c r="D184" s="345"/>
      <c r="E184" s="351"/>
      <c r="F184" s="351"/>
      <c r="G184" s="351"/>
      <c r="H184" s="357"/>
      <c r="I184" s="363"/>
      <c r="J184" s="408"/>
      <c r="K184" s="408"/>
      <c r="L184" s="447"/>
      <c r="M184" s="447"/>
      <c r="N184" s="470"/>
      <c r="O184" s="345"/>
      <c r="P184" s="351"/>
      <c r="Q184" s="351"/>
      <c r="R184" s="351"/>
      <c r="S184" s="357"/>
      <c r="T184" s="363"/>
      <c r="U184" s="351"/>
      <c r="V184" s="408"/>
      <c r="W184" s="351"/>
      <c r="X184" s="540"/>
      <c r="Y184" s="571"/>
      <c r="Z184" s="351"/>
      <c r="AA184" s="408"/>
      <c r="AB184" s="351"/>
      <c r="AC184" s="357"/>
      <c r="AD184" s="351"/>
      <c r="AE184" s="475"/>
      <c r="AF184" s="480"/>
      <c r="AG184" s="414"/>
      <c r="AH184" s="480"/>
      <c r="AI184" s="414"/>
      <c r="AJ184" s="408"/>
      <c r="AK184" s="545"/>
      <c r="AL184" s="408"/>
      <c r="AM184" s="545"/>
      <c r="AN184" s="408"/>
      <c r="AO184" s="545"/>
      <c r="AP184" s="45"/>
      <c r="AQ184" s="182">
        <f t="shared" si="8"/>
        <v>0</v>
      </c>
      <c r="AR184" s="559">
        <f t="shared" si="9"/>
        <v>0</v>
      </c>
      <c r="AS184" s="560">
        <f t="shared" si="10"/>
        <v>0</v>
      </c>
      <c r="AT184" s="169">
        <f t="shared" si="11"/>
        <v>0</v>
      </c>
      <c r="AV184" s="24"/>
      <c r="AW184" s="24"/>
    </row>
    <row r="185" spans="1:49" ht="12" customHeight="1" thickBot="1">
      <c r="A185" s="157"/>
      <c r="B185" s="6" t="str">
        <f>②国語!B185</f>
        <v>5-20</v>
      </c>
      <c r="C185" s="27">
        <v>1</v>
      </c>
      <c r="D185" s="348"/>
      <c r="E185" s="354"/>
      <c r="F185" s="354"/>
      <c r="G185" s="354"/>
      <c r="H185" s="360"/>
      <c r="I185" s="366"/>
      <c r="J185" s="411"/>
      <c r="K185" s="411"/>
      <c r="L185" s="450"/>
      <c r="M185" s="450"/>
      <c r="N185" s="473"/>
      <c r="O185" s="348"/>
      <c r="P185" s="354"/>
      <c r="Q185" s="354"/>
      <c r="R185" s="354"/>
      <c r="S185" s="360"/>
      <c r="T185" s="366"/>
      <c r="U185" s="354"/>
      <c r="V185" s="411"/>
      <c r="W185" s="354"/>
      <c r="X185" s="574"/>
      <c r="Y185" s="575"/>
      <c r="Z185" s="354"/>
      <c r="AA185" s="411"/>
      <c r="AB185" s="354"/>
      <c r="AC185" s="360"/>
      <c r="AD185" s="355"/>
      <c r="AE185" s="478"/>
      <c r="AF185" s="483"/>
      <c r="AG185" s="417"/>
      <c r="AH185" s="483"/>
      <c r="AI185" s="417"/>
      <c r="AJ185" s="411"/>
      <c r="AK185" s="548"/>
      <c r="AL185" s="411"/>
      <c r="AM185" s="548"/>
      <c r="AN185" s="411"/>
      <c r="AO185" s="548"/>
      <c r="AP185" s="104"/>
      <c r="AQ185" s="166">
        <f t="shared" si="8"/>
        <v>0</v>
      </c>
      <c r="AR185" s="319">
        <f t="shared" si="9"/>
        <v>0</v>
      </c>
      <c r="AS185" s="566">
        <f t="shared" si="10"/>
        <v>0</v>
      </c>
      <c r="AT185" s="158">
        <f t="shared" si="11"/>
        <v>0</v>
      </c>
      <c r="AV185" s="24"/>
      <c r="AW185" s="24"/>
    </row>
    <row r="186" spans="1:49" ht="12" customHeight="1">
      <c r="A186" s="159"/>
      <c r="B186" s="4" t="str">
        <f>②国語!B186</f>
        <v>5-21</v>
      </c>
      <c r="C186" s="25">
        <v>0</v>
      </c>
      <c r="D186" s="344"/>
      <c r="E186" s="350"/>
      <c r="F186" s="350"/>
      <c r="G186" s="350"/>
      <c r="H186" s="356"/>
      <c r="I186" s="362"/>
      <c r="J186" s="407"/>
      <c r="K186" s="407"/>
      <c r="L186" s="446"/>
      <c r="M186" s="446"/>
      <c r="N186" s="469"/>
      <c r="O186" s="344"/>
      <c r="P186" s="350"/>
      <c r="Q186" s="350"/>
      <c r="R186" s="350"/>
      <c r="S186" s="356"/>
      <c r="T186" s="362"/>
      <c r="U186" s="350"/>
      <c r="V186" s="407"/>
      <c r="W186" s="350"/>
      <c r="X186" s="539"/>
      <c r="Y186" s="570"/>
      <c r="Z186" s="350"/>
      <c r="AA186" s="407"/>
      <c r="AB186" s="350"/>
      <c r="AC186" s="356"/>
      <c r="AD186" s="350"/>
      <c r="AE186" s="474"/>
      <c r="AF186" s="479"/>
      <c r="AG186" s="413"/>
      <c r="AH186" s="479"/>
      <c r="AI186" s="413"/>
      <c r="AJ186" s="407"/>
      <c r="AK186" s="544"/>
      <c r="AL186" s="407"/>
      <c r="AM186" s="544"/>
      <c r="AN186" s="407"/>
      <c r="AO186" s="544"/>
      <c r="AP186" s="103"/>
      <c r="AQ186" s="167">
        <f t="shared" si="8"/>
        <v>0</v>
      </c>
      <c r="AR186" s="317">
        <f t="shared" si="9"/>
        <v>0</v>
      </c>
      <c r="AS186" s="558">
        <f t="shared" si="10"/>
        <v>0</v>
      </c>
      <c r="AT186" s="163">
        <f t="shared" si="11"/>
        <v>0</v>
      </c>
      <c r="AV186" s="24"/>
      <c r="AW186" s="24"/>
    </row>
    <row r="187" spans="1:49" ht="12" customHeight="1">
      <c r="A187" s="153"/>
      <c r="B187" s="36" t="str">
        <f>②国語!B187</f>
        <v>5-22</v>
      </c>
      <c r="C187" s="44">
        <v>1</v>
      </c>
      <c r="D187" s="345"/>
      <c r="E187" s="351"/>
      <c r="F187" s="351"/>
      <c r="G187" s="351"/>
      <c r="H187" s="357"/>
      <c r="I187" s="363"/>
      <c r="J187" s="408"/>
      <c r="K187" s="408"/>
      <c r="L187" s="447"/>
      <c r="M187" s="447"/>
      <c r="N187" s="470"/>
      <c r="O187" s="345"/>
      <c r="P187" s="351"/>
      <c r="Q187" s="351"/>
      <c r="R187" s="351"/>
      <c r="S187" s="357"/>
      <c r="T187" s="363"/>
      <c r="U187" s="351"/>
      <c r="V187" s="408"/>
      <c r="W187" s="351"/>
      <c r="X187" s="540"/>
      <c r="Y187" s="571"/>
      <c r="Z187" s="351"/>
      <c r="AA187" s="408"/>
      <c r="AB187" s="351"/>
      <c r="AC187" s="357"/>
      <c r="AD187" s="351"/>
      <c r="AE187" s="475"/>
      <c r="AF187" s="480"/>
      <c r="AG187" s="414"/>
      <c r="AH187" s="480"/>
      <c r="AI187" s="414"/>
      <c r="AJ187" s="408"/>
      <c r="AK187" s="545"/>
      <c r="AL187" s="408"/>
      <c r="AM187" s="545"/>
      <c r="AN187" s="408"/>
      <c r="AO187" s="545"/>
      <c r="AP187" s="45"/>
      <c r="AQ187" s="182">
        <f t="shared" si="8"/>
        <v>0</v>
      </c>
      <c r="AR187" s="559">
        <f t="shared" si="9"/>
        <v>0</v>
      </c>
      <c r="AS187" s="560">
        <f t="shared" si="10"/>
        <v>0</v>
      </c>
      <c r="AT187" s="169">
        <f t="shared" si="11"/>
        <v>0</v>
      </c>
      <c r="AV187" s="24"/>
      <c r="AW187" s="24"/>
    </row>
    <row r="188" spans="1:49" ht="12" customHeight="1">
      <c r="A188" s="153"/>
      <c r="B188" s="36" t="str">
        <f>②国語!B188</f>
        <v>5-23</v>
      </c>
      <c r="C188" s="44">
        <v>0</v>
      </c>
      <c r="D188" s="345"/>
      <c r="E188" s="351"/>
      <c r="F188" s="351"/>
      <c r="G188" s="351"/>
      <c r="H188" s="357"/>
      <c r="I188" s="363"/>
      <c r="J188" s="408"/>
      <c r="K188" s="408"/>
      <c r="L188" s="447"/>
      <c r="M188" s="447"/>
      <c r="N188" s="470"/>
      <c r="O188" s="345"/>
      <c r="P188" s="351"/>
      <c r="Q188" s="351"/>
      <c r="R188" s="351"/>
      <c r="S188" s="357"/>
      <c r="T188" s="363"/>
      <c r="U188" s="351"/>
      <c r="V188" s="408"/>
      <c r="W188" s="351"/>
      <c r="X188" s="540"/>
      <c r="Y188" s="571"/>
      <c r="Z188" s="351"/>
      <c r="AA188" s="408"/>
      <c r="AB188" s="351"/>
      <c r="AC188" s="357"/>
      <c r="AD188" s="351"/>
      <c r="AE188" s="475"/>
      <c r="AF188" s="480"/>
      <c r="AG188" s="414"/>
      <c r="AH188" s="480"/>
      <c r="AI188" s="414"/>
      <c r="AJ188" s="408"/>
      <c r="AK188" s="545"/>
      <c r="AL188" s="408"/>
      <c r="AM188" s="545"/>
      <c r="AN188" s="408"/>
      <c r="AO188" s="545"/>
      <c r="AP188" s="45"/>
      <c r="AQ188" s="182">
        <f t="shared" si="8"/>
        <v>0</v>
      </c>
      <c r="AR188" s="559">
        <f t="shared" si="9"/>
        <v>0</v>
      </c>
      <c r="AS188" s="560">
        <f t="shared" si="10"/>
        <v>0</v>
      </c>
      <c r="AT188" s="169">
        <f t="shared" si="11"/>
        <v>0</v>
      </c>
      <c r="AV188" s="24"/>
      <c r="AW188" s="52"/>
    </row>
    <row r="189" spans="1:49" ht="12" customHeight="1">
      <c r="A189" s="153"/>
      <c r="B189" s="36" t="str">
        <f>②国語!B189</f>
        <v>5-24</v>
      </c>
      <c r="C189" s="44">
        <v>1</v>
      </c>
      <c r="D189" s="345"/>
      <c r="E189" s="351"/>
      <c r="F189" s="351"/>
      <c r="G189" s="351"/>
      <c r="H189" s="357"/>
      <c r="I189" s="363"/>
      <c r="J189" s="408"/>
      <c r="K189" s="408"/>
      <c r="L189" s="447"/>
      <c r="M189" s="447"/>
      <c r="N189" s="470"/>
      <c r="O189" s="345"/>
      <c r="P189" s="351"/>
      <c r="Q189" s="351"/>
      <c r="R189" s="351"/>
      <c r="S189" s="357"/>
      <c r="T189" s="363"/>
      <c r="U189" s="351"/>
      <c r="V189" s="408"/>
      <c r="W189" s="351"/>
      <c r="X189" s="540"/>
      <c r="Y189" s="571"/>
      <c r="Z189" s="351"/>
      <c r="AA189" s="408"/>
      <c r="AB189" s="351"/>
      <c r="AC189" s="357"/>
      <c r="AD189" s="351"/>
      <c r="AE189" s="475"/>
      <c r="AF189" s="480"/>
      <c r="AG189" s="414"/>
      <c r="AH189" s="480"/>
      <c r="AI189" s="414"/>
      <c r="AJ189" s="408"/>
      <c r="AK189" s="545"/>
      <c r="AL189" s="408"/>
      <c r="AM189" s="545"/>
      <c r="AN189" s="408"/>
      <c r="AO189" s="545"/>
      <c r="AP189" s="45"/>
      <c r="AQ189" s="182">
        <f t="shared" si="8"/>
        <v>0</v>
      </c>
      <c r="AR189" s="559">
        <f t="shared" si="9"/>
        <v>0</v>
      </c>
      <c r="AS189" s="560">
        <f t="shared" si="10"/>
        <v>0</v>
      </c>
      <c r="AT189" s="169">
        <f t="shared" si="11"/>
        <v>0</v>
      </c>
      <c r="AV189" s="3"/>
      <c r="AW189" s="3"/>
    </row>
    <row r="190" spans="1:49" ht="12" customHeight="1" thickBot="1">
      <c r="A190" s="154"/>
      <c r="B190" s="37" t="str">
        <f>②国語!B190</f>
        <v>5-25</v>
      </c>
      <c r="C190" s="50">
        <v>0</v>
      </c>
      <c r="D190" s="346"/>
      <c r="E190" s="352"/>
      <c r="F190" s="352"/>
      <c r="G190" s="352"/>
      <c r="H190" s="358"/>
      <c r="I190" s="364"/>
      <c r="J190" s="409"/>
      <c r="K190" s="409"/>
      <c r="L190" s="448"/>
      <c r="M190" s="448"/>
      <c r="N190" s="471"/>
      <c r="O190" s="346"/>
      <c r="P190" s="352"/>
      <c r="Q190" s="352"/>
      <c r="R190" s="352"/>
      <c r="S190" s="358"/>
      <c r="T190" s="364"/>
      <c r="U190" s="352"/>
      <c r="V190" s="409"/>
      <c r="W190" s="352"/>
      <c r="X190" s="541"/>
      <c r="Y190" s="572"/>
      <c r="Z190" s="352"/>
      <c r="AA190" s="409"/>
      <c r="AB190" s="352"/>
      <c r="AC190" s="358"/>
      <c r="AD190" s="352"/>
      <c r="AE190" s="476"/>
      <c r="AF190" s="481"/>
      <c r="AG190" s="415"/>
      <c r="AH190" s="481"/>
      <c r="AI190" s="415"/>
      <c r="AJ190" s="409"/>
      <c r="AK190" s="546"/>
      <c r="AL190" s="409"/>
      <c r="AM190" s="546"/>
      <c r="AN190" s="409"/>
      <c r="AO190" s="546"/>
      <c r="AP190" s="51"/>
      <c r="AQ190" s="165">
        <f t="shared" si="8"/>
        <v>0</v>
      </c>
      <c r="AR190" s="562">
        <f t="shared" si="9"/>
        <v>0</v>
      </c>
      <c r="AS190" s="563">
        <f t="shared" si="10"/>
        <v>0</v>
      </c>
      <c r="AT190" s="155">
        <f t="shared" si="11"/>
        <v>0</v>
      </c>
    </row>
    <row r="191" spans="1:49" ht="12" customHeight="1">
      <c r="A191" s="156"/>
      <c r="B191" s="5" t="str">
        <f>②国語!B191</f>
        <v>5-26</v>
      </c>
      <c r="C191" s="26">
        <v>1</v>
      </c>
      <c r="D191" s="347"/>
      <c r="E191" s="353"/>
      <c r="F191" s="353"/>
      <c r="G191" s="353"/>
      <c r="H191" s="359"/>
      <c r="I191" s="365"/>
      <c r="J191" s="410"/>
      <c r="K191" s="410"/>
      <c r="L191" s="449"/>
      <c r="M191" s="449"/>
      <c r="N191" s="472"/>
      <c r="O191" s="347"/>
      <c r="P191" s="353"/>
      <c r="Q191" s="353"/>
      <c r="R191" s="353"/>
      <c r="S191" s="359"/>
      <c r="T191" s="365"/>
      <c r="U191" s="353"/>
      <c r="V191" s="410"/>
      <c r="W191" s="353"/>
      <c r="X191" s="542"/>
      <c r="Y191" s="573"/>
      <c r="Z191" s="353"/>
      <c r="AA191" s="410"/>
      <c r="AB191" s="353"/>
      <c r="AC191" s="359"/>
      <c r="AD191" s="353"/>
      <c r="AE191" s="477"/>
      <c r="AF191" s="482"/>
      <c r="AG191" s="416"/>
      <c r="AH191" s="482"/>
      <c r="AI191" s="416"/>
      <c r="AJ191" s="410"/>
      <c r="AK191" s="547"/>
      <c r="AL191" s="410"/>
      <c r="AM191" s="547"/>
      <c r="AN191" s="410"/>
      <c r="AO191" s="547"/>
      <c r="AP191" s="105"/>
      <c r="AQ191" s="419">
        <f t="shared" si="8"/>
        <v>0</v>
      </c>
      <c r="AR191" s="564">
        <f t="shared" si="9"/>
        <v>0</v>
      </c>
      <c r="AS191" s="565">
        <f t="shared" si="10"/>
        <v>0</v>
      </c>
      <c r="AT191" s="422">
        <f t="shared" si="11"/>
        <v>0</v>
      </c>
      <c r="AV191" s="3"/>
    </row>
    <row r="192" spans="1:49" ht="12" customHeight="1">
      <c r="A192" s="153"/>
      <c r="B192" s="36" t="str">
        <f>②国語!B192</f>
        <v>5-27</v>
      </c>
      <c r="C192" s="44">
        <v>0</v>
      </c>
      <c r="D192" s="345"/>
      <c r="E192" s="351"/>
      <c r="F192" s="351"/>
      <c r="G192" s="351"/>
      <c r="H192" s="357"/>
      <c r="I192" s="363"/>
      <c r="J192" s="408"/>
      <c r="K192" s="408"/>
      <c r="L192" s="447"/>
      <c r="M192" s="447"/>
      <c r="N192" s="470"/>
      <c r="O192" s="345"/>
      <c r="P192" s="351"/>
      <c r="Q192" s="351"/>
      <c r="R192" s="351"/>
      <c r="S192" s="357"/>
      <c r="T192" s="363"/>
      <c r="U192" s="351"/>
      <c r="V192" s="408"/>
      <c r="W192" s="351"/>
      <c r="X192" s="540"/>
      <c r="Y192" s="571"/>
      <c r="Z192" s="351"/>
      <c r="AA192" s="408"/>
      <c r="AB192" s="351"/>
      <c r="AC192" s="357"/>
      <c r="AD192" s="351"/>
      <c r="AE192" s="475"/>
      <c r="AF192" s="480"/>
      <c r="AG192" s="414"/>
      <c r="AH192" s="480"/>
      <c r="AI192" s="414"/>
      <c r="AJ192" s="408"/>
      <c r="AK192" s="545"/>
      <c r="AL192" s="408"/>
      <c r="AM192" s="545"/>
      <c r="AN192" s="408"/>
      <c r="AO192" s="545"/>
      <c r="AP192" s="45"/>
      <c r="AQ192" s="182">
        <f t="shared" si="8"/>
        <v>0</v>
      </c>
      <c r="AR192" s="559">
        <f t="shared" si="9"/>
        <v>0</v>
      </c>
      <c r="AS192" s="560">
        <f t="shared" si="10"/>
        <v>0</v>
      </c>
      <c r="AT192" s="169">
        <f t="shared" si="11"/>
        <v>0</v>
      </c>
      <c r="AV192" s="7"/>
      <c r="AW192" s="7"/>
    </row>
    <row r="193" spans="1:49" ht="12" customHeight="1">
      <c r="A193" s="153"/>
      <c r="B193" s="36" t="str">
        <f>②国語!B193</f>
        <v>5-28</v>
      </c>
      <c r="C193" s="44">
        <v>1</v>
      </c>
      <c r="D193" s="345"/>
      <c r="E193" s="351"/>
      <c r="F193" s="351"/>
      <c r="G193" s="351"/>
      <c r="H193" s="357"/>
      <c r="I193" s="363"/>
      <c r="J193" s="408"/>
      <c r="K193" s="408"/>
      <c r="L193" s="447"/>
      <c r="M193" s="447"/>
      <c r="N193" s="470"/>
      <c r="O193" s="345"/>
      <c r="P193" s="351"/>
      <c r="Q193" s="351"/>
      <c r="R193" s="351"/>
      <c r="S193" s="357"/>
      <c r="T193" s="363"/>
      <c r="U193" s="351"/>
      <c r="V193" s="408"/>
      <c r="W193" s="351"/>
      <c r="X193" s="540"/>
      <c r="Y193" s="571"/>
      <c r="Z193" s="351"/>
      <c r="AA193" s="408"/>
      <c r="AB193" s="351"/>
      <c r="AC193" s="357"/>
      <c r="AD193" s="351"/>
      <c r="AE193" s="475"/>
      <c r="AF193" s="480"/>
      <c r="AG193" s="414"/>
      <c r="AH193" s="480"/>
      <c r="AI193" s="414"/>
      <c r="AJ193" s="408"/>
      <c r="AK193" s="545"/>
      <c r="AL193" s="408"/>
      <c r="AM193" s="545"/>
      <c r="AN193" s="408"/>
      <c r="AO193" s="545"/>
      <c r="AP193" s="45"/>
      <c r="AQ193" s="182">
        <f t="shared" si="8"/>
        <v>0</v>
      </c>
      <c r="AR193" s="559">
        <f t="shared" si="9"/>
        <v>0</v>
      </c>
      <c r="AS193" s="560">
        <f t="shared" si="10"/>
        <v>0</v>
      </c>
      <c r="AT193" s="169">
        <f t="shared" si="11"/>
        <v>0</v>
      </c>
      <c r="AV193" s="7"/>
      <c r="AW193" s="7"/>
    </row>
    <row r="194" spans="1:49" ht="12" customHeight="1">
      <c r="A194" s="153"/>
      <c r="B194" s="36" t="str">
        <f>②国語!B194</f>
        <v>5-29</v>
      </c>
      <c r="C194" s="44">
        <v>0</v>
      </c>
      <c r="D194" s="345"/>
      <c r="E194" s="351"/>
      <c r="F194" s="351"/>
      <c r="G194" s="351"/>
      <c r="H194" s="357"/>
      <c r="I194" s="363"/>
      <c r="J194" s="408"/>
      <c r="K194" s="408"/>
      <c r="L194" s="447"/>
      <c r="M194" s="447"/>
      <c r="N194" s="470"/>
      <c r="O194" s="345"/>
      <c r="P194" s="351"/>
      <c r="Q194" s="351"/>
      <c r="R194" s="351"/>
      <c r="S194" s="357"/>
      <c r="T194" s="363"/>
      <c r="U194" s="351"/>
      <c r="V194" s="408"/>
      <c r="W194" s="351"/>
      <c r="X194" s="540"/>
      <c r="Y194" s="571"/>
      <c r="Z194" s="351"/>
      <c r="AA194" s="408"/>
      <c r="AB194" s="351"/>
      <c r="AC194" s="357"/>
      <c r="AD194" s="351"/>
      <c r="AE194" s="475"/>
      <c r="AF194" s="480"/>
      <c r="AG194" s="414"/>
      <c r="AH194" s="480"/>
      <c r="AI194" s="414"/>
      <c r="AJ194" s="408"/>
      <c r="AK194" s="545"/>
      <c r="AL194" s="408"/>
      <c r="AM194" s="545"/>
      <c r="AN194" s="408"/>
      <c r="AO194" s="545"/>
      <c r="AP194" s="45"/>
      <c r="AQ194" s="182">
        <f t="shared" si="8"/>
        <v>0</v>
      </c>
      <c r="AR194" s="559">
        <f t="shared" si="9"/>
        <v>0</v>
      </c>
      <c r="AS194" s="560">
        <f t="shared" si="10"/>
        <v>0</v>
      </c>
      <c r="AT194" s="169">
        <f t="shared" si="11"/>
        <v>0</v>
      </c>
      <c r="AV194" s="7"/>
      <c r="AW194" s="7"/>
    </row>
    <row r="195" spans="1:49" ht="12" customHeight="1" thickBot="1">
      <c r="A195" s="157"/>
      <c r="B195" s="6" t="str">
        <f>②国語!B195</f>
        <v>5-30</v>
      </c>
      <c r="C195" s="27">
        <v>1</v>
      </c>
      <c r="D195" s="348"/>
      <c r="E195" s="354"/>
      <c r="F195" s="354"/>
      <c r="G195" s="354"/>
      <c r="H195" s="360"/>
      <c r="I195" s="366"/>
      <c r="J195" s="411"/>
      <c r="K195" s="411"/>
      <c r="L195" s="450"/>
      <c r="M195" s="450"/>
      <c r="N195" s="473"/>
      <c r="O195" s="348"/>
      <c r="P195" s="354"/>
      <c r="Q195" s="354"/>
      <c r="R195" s="354"/>
      <c r="S195" s="360"/>
      <c r="T195" s="366"/>
      <c r="U195" s="354"/>
      <c r="V195" s="411"/>
      <c r="W195" s="354"/>
      <c r="X195" s="574"/>
      <c r="Y195" s="575"/>
      <c r="Z195" s="354"/>
      <c r="AA195" s="411"/>
      <c r="AB195" s="354"/>
      <c r="AC195" s="360"/>
      <c r="AD195" s="355"/>
      <c r="AE195" s="478"/>
      <c r="AF195" s="483"/>
      <c r="AG195" s="417"/>
      <c r="AH195" s="483"/>
      <c r="AI195" s="417"/>
      <c r="AJ195" s="411"/>
      <c r="AK195" s="548"/>
      <c r="AL195" s="411"/>
      <c r="AM195" s="548"/>
      <c r="AN195" s="411"/>
      <c r="AO195" s="548"/>
      <c r="AP195" s="104"/>
      <c r="AQ195" s="166">
        <f t="shared" si="8"/>
        <v>0</v>
      </c>
      <c r="AR195" s="319">
        <f t="shared" si="9"/>
        <v>0</v>
      </c>
      <c r="AS195" s="566">
        <f t="shared" si="10"/>
        <v>0</v>
      </c>
      <c r="AT195" s="158">
        <f t="shared" si="11"/>
        <v>0</v>
      </c>
    </row>
    <row r="196" spans="1:49" ht="12" customHeight="1">
      <c r="A196" s="159"/>
      <c r="B196" s="4" t="str">
        <f>②国語!B196</f>
        <v>5-31</v>
      </c>
      <c r="C196" s="25">
        <v>0</v>
      </c>
      <c r="D196" s="344"/>
      <c r="E196" s="350"/>
      <c r="F196" s="350"/>
      <c r="G196" s="350"/>
      <c r="H196" s="356"/>
      <c r="I196" s="362"/>
      <c r="J196" s="407"/>
      <c r="K196" s="407"/>
      <c r="L196" s="446"/>
      <c r="M196" s="446"/>
      <c r="N196" s="469"/>
      <c r="O196" s="344"/>
      <c r="P196" s="350"/>
      <c r="Q196" s="350"/>
      <c r="R196" s="350"/>
      <c r="S196" s="356"/>
      <c r="T196" s="362"/>
      <c r="U196" s="350"/>
      <c r="V196" s="407"/>
      <c r="W196" s="350"/>
      <c r="X196" s="539"/>
      <c r="Y196" s="570"/>
      <c r="Z196" s="350"/>
      <c r="AA196" s="407"/>
      <c r="AB196" s="350"/>
      <c r="AC196" s="356"/>
      <c r="AD196" s="350"/>
      <c r="AE196" s="474"/>
      <c r="AF196" s="479"/>
      <c r="AG196" s="413"/>
      <c r="AH196" s="479"/>
      <c r="AI196" s="413"/>
      <c r="AJ196" s="407"/>
      <c r="AK196" s="544"/>
      <c r="AL196" s="407"/>
      <c r="AM196" s="544"/>
      <c r="AN196" s="407"/>
      <c r="AO196" s="544"/>
      <c r="AP196" s="103"/>
      <c r="AQ196" s="167">
        <f t="shared" si="8"/>
        <v>0</v>
      </c>
      <c r="AR196" s="317">
        <f t="shared" si="9"/>
        <v>0</v>
      </c>
      <c r="AS196" s="558">
        <f t="shared" si="10"/>
        <v>0</v>
      </c>
      <c r="AT196" s="163">
        <f t="shared" si="11"/>
        <v>0</v>
      </c>
    </row>
    <row r="197" spans="1:49" ht="12" customHeight="1">
      <c r="A197" s="153"/>
      <c r="B197" s="36" t="str">
        <f>②国語!B197</f>
        <v>5-32</v>
      </c>
      <c r="C197" s="44">
        <v>1</v>
      </c>
      <c r="D197" s="345"/>
      <c r="E197" s="351"/>
      <c r="F197" s="351"/>
      <c r="G197" s="351"/>
      <c r="H197" s="357"/>
      <c r="I197" s="363"/>
      <c r="J197" s="408"/>
      <c r="K197" s="408"/>
      <c r="L197" s="447"/>
      <c r="M197" s="447"/>
      <c r="N197" s="470"/>
      <c r="O197" s="345"/>
      <c r="P197" s="351"/>
      <c r="Q197" s="351"/>
      <c r="R197" s="351"/>
      <c r="S197" s="357"/>
      <c r="T197" s="363"/>
      <c r="U197" s="351"/>
      <c r="V197" s="408"/>
      <c r="W197" s="351"/>
      <c r="X197" s="540"/>
      <c r="Y197" s="571"/>
      <c r="Z197" s="351"/>
      <c r="AA197" s="408"/>
      <c r="AB197" s="351"/>
      <c r="AC197" s="357"/>
      <c r="AD197" s="351"/>
      <c r="AE197" s="475"/>
      <c r="AF197" s="480"/>
      <c r="AG197" s="414"/>
      <c r="AH197" s="480"/>
      <c r="AI197" s="414"/>
      <c r="AJ197" s="408"/>
      <c r="AK197" s="545"/>
      <c r="AL197" s="408"/>
      <c r="AM197" s="545"/>
      <c r="AN197" s="408"/>
      <c r="AO197" s="545"/>
      <c r="AP197" s="45"/>
      <c r="AQ197" s="182">
        <f t="shared" si="8"/>
        <v>0</v>
      </c>
      <c r="AR197" s="559">
        <f t="shared" si="9"/>
        <v>0</v>
      </c>
      <c r="AS197" s="560">
        <f t="shared" si="10"/>
        <v>0</v>
      </c>
      <c r="AT197" s="169">
        <f t="shared" si="11"/>
        <v>0</v>
      </c>
    </row>
    <row r="198" spans="1:49" ht="12" customHeight="1">
      <c r="A198" s="153"/>
      <c r="B198" s="36" t="str">
        <f>②国語!B198</f>
        <v>5-33</v>
      </c>
      <c r="C198" s="44">
        <v>0</v>
      </c>
      <c r="D198" s="345"/>
      <c r="E198" s="351"/>
      <c r="F198" s="351"/>
      <c r="G198" s="351"/>
      <c r="H198" s="357"/>
      <c r="I198" s="363"/>
      <c r="J198" s="408"/>
      <c r="K198" s="408"/>
      <c r="L198" s="447"/>
      <c r="M198" s="447"/>
      <c r="N198" s="470"/>
      <c r="O198" s="345"/>
      <c r="P198" s="351"/>
      <c r="Q198" s="351"/>
      <c r="R198" s="351"/>
      <c r="S198" s="357"/>
      <c r="T198" s="363"/>
      <c r="U198" s="351"/>
      <c r="V198" s="408"/>
      <c r="W198" s="351"/>
      <c r="X198" s="540"/>
      <c r="Y198" s="571"/>
      <c r="Z198" s="351"/>
      <c r="AA198" s="408"/>
      <c r="AB198" s="351"/>
      <c r="AC198" s="357"/>
      <c r="AD198" s="351"/>
      <c r="AE198" s="475"/>
      <c r="AF198" s="480"/>
      <c r="AG198" s="414"/>
      <c r="AH198" s="480"/>
      <c r="AI198" s="414"/>
      <c r="AJ198" s="408"/>
      <c r="AK198" s="545"/>
      <c r="AL198" s="408"/>
      <c r="AM198" s="545"/>
      <c r="AN198" s="408"/>
      <c r="AO198" s="545"/>
      <c r="AP198" s="45"/>
      <c r="AQ198" s="182">
        <f t="shared" si="8"/>
        <v>0</v>
      </c>
      <c r="AR198" s="559">
        <f t="shared" si="9"/>
        <v>0</v>
      </c>
      <c r="AS198" s="560">
        <f t="shared" si="10"/>
        <v>0</v>
      </c>
      <c r="AT198" s="169">
        <f t="shared" si="11"/>
        <v>0</v>
      </c>
    </row>
    <row r="199" spans="1:49" ht="12" customHeight="1">
      <c r="A199" s="153"/>
      <c r="B199" s="36" t="str">
        <f>②国語!B199</f>
        <v>5-34</v>
      </c>
      <c r="C199" s="44">
        <v>1</v>
      </c>
      <c r="D199" s="345"/>
      <c r="E199" s="351"/>
      <c r="F199" s="351"/>
      <c r="G199" s="351"/>
      <c r="H199" s="357"/>
      <c r="I199" s="363"/>
      <c r="J199" s="408"/>
      <c r="K199" s="408"/>
      <c r="L199" s="447"/>
      <c r="M199" s="447"/>
      <c r="N199" s="470"/>
      <c r="O199" s="345"/>
      <c r="P199" s="351"/>
      <c r="Q199" s="351"/>
      <c r="R199" s="351"/>
      <c r="S199" s="357"/>
      <c r="T199" s="363"/>
      <c r="U199" s="351"/>
      <c r="V199" s="408"/>
      <c r="W199" s="351"/>
      <c r="X199" s="540"/>
      <c r="Y199" s="571"/>
      <c r="Z199" s="351"/>
      <c r="AA199" s="408"/>
      <c r="AB199" s="351"/>
      <c r="AC199" s="357"/>
      <c r="AD199" s="351"/>
      <c r="AE199" s="475"/>
      <c r="AF199" s="480"/>
      <c r="AG199" s="414"/>
      <c r="AH199" s="480"/>
      <c r="AI199" s="414"/>
      <c r="AJ199" s="408"/>
      <c r="AK199" s="545"/>
      <c r="AL199" s="408"/>
      <c r="AM199" s="545"/>
      <c r="AN199" s="408"/>
      <c r="AO199" s="545"/>
      <c r="AP199" s="45"/>
      <c r="AQ199" s="182">
        <f t="shared" ref="AQ199:AQ262" si="12">COUNTIF(D199:L199,1)*3+N199+COUNTIF(O199:AE199,1)*3+AG199+AI199+AK199+AM199+AO199</f>
        <v>0</v>
      </c>
      <c r="AR199" s="559">
        <f t="shared" ref="AR199:AR262" si="13">COUNTIF(D199:I199,1)*3+COUNTIF(O199:U199,1)*3+COUNTIF(W199,1)*3+COUNTIF(Z199,1)*3+COUNTIF(AB199:AE199,1)*3+AG199+AI199</f>
        <v>0</v>
      </c>
      <c r="AS199" s="560">
        <f t="shared" ref="AS199:AS262" si="14">COUNTIF(J199:L199,1)*3+N199+COUNTIF(V199,1)*3+COUNTIF(X199:Y199,1)*3+COUNTIF(AA199,1)*3+AK199+AM199+AO199</f>
        <v>0</v>
      </c>
      <c r="AT199" s="169">
        <f t="shared" ref="AT199:AT262" si="15">SUM(AR199:AS199)</f>
        <v>0</v>
      </c>
      <c r="AV199" s="35"/>
    </row>
    <row r="200" spans="1:49" ht="12" customHeight="1" thickBot="1">
      <c r="A200" s="154"/>
      <c r="B200" s="37" t="str">
        <f>②国語!B200</f>
        <v>5-35</v>
      </c>
      <c r="C200" s="50">
        <v>0</v>
      </c>
      <c r="D200" s="346"/>
      <c r="E200" s="352"/>
      <c r="F200" s="352"/>
      <c r="G200" s="352"/>
      <c r="H200" s="358"/>
      <c r="I200" s="364"/>
      <c r="J200" s="409"/>
      <c r="K200" s="409"/>
      <c r="L200" s="448"/>
      <c r="M200" s="448"/>
      <c r="N200" s="471"/>
      <c r="O200" s="346"/>
      <c r="P200" s="352"/>
      <c r="Q200" s="352"/>
      <c r="R200" s="352"/>
      <c r="S200" s="358"/>
      <c r="T200" s="364"/>
      <c r="U200" s="352"/>
      <c r="V200" s="409"/>
      <c r="W200" s="352"/>
      <c r="X200" s="541"/>
      <c r="Y200" s="572"/>
      <c r="Z200" s="352"/>
      <c r="AA200" s="409"/>
      <c r="AB200" s="352"/>
      <c r="AC200" s="358"/>
      <c r="AD200" s="352"/>
      <c r="AE200" s="476"/>
      <c r="AF200" s="481"/>
      <c r="AG200" s="415"/>
      <c r="AH200" s="481"/>
      <c r="AI200" s="415"/>
      <c r="AJ200" s="409"/>
      <c r="AK200" s="546"/>
      <c r="AL200" s="409"/>
      <c r="AM200" s="546"/>
      <c r="AN200" s="409"/>
      <c r="AO200" s="546"/>
      <c r="AP200" s="51"/>
      <c r="AQ200" s="165">
        <f t="shared" si="12"/>
        <v>0</v>
      </c>
      <c r="AR200" s="562">
        <f t="shared" si="13"/>
        <v>0</v>
      </c>
      <c r="AS200" s="563">
        <f t="shared" si="14"/>
        <v>0</v>
      </c>
      <c r="AT200" s="155">
        <f t="shared" si="15"/>
        <v>0</v>
      </c>
      <c r="AV200" s="35"/>
    </row>
    <row r="201" spans="1:49" ht="12" customHeight="1">
      <c r="A201" s="156"/>
      <c r="B201" s="5" t="str">
        <f>②国語!B201</f>
        <v>5-36</v>
      </c>
      <c r="C201" s="26">
        <v>1</v>
      </c>
      <c r="D201" s="347"/>
      <c r="E201" s="353"/>
      <c r="F201" s="353"/>
      <c r="G201" s="353"/>
      <c r="H201" s="359"/>
      <c r="I201" s="365"/>
      <c r="J201" s="410"/>
      <c r="K201" s="410"/>
      <c r="L201" s="449"/>
      <c r="M201" s="449"/>
      <c r="N201" s="472"/>
      <c r="O201" s="347"/>
      <c r="P201" s="353"/>
      <c r="Q201" s="353"/>
      <c r="R201" s="353"/>
      <c r="S201" s="359"/>
      <c r="T201" s="365"/>
      <c r="U201" s="353"/>
      <c r="V201" s="410"/>
      <c r="W201" s="353"/>
      <c r="X201" s="542"/>
      <c r="Y201" s="573"/>
      <c r="Z201" s="353"/>
      <c r="AA201" s="410"/>
      <c r="AB201" s="353"/>
      <c r="AC201" s="359"/>
      <c r="AD201" s="353"/>
      <c r="AE201" s="477"/>
      <c r="AF201" s="482"/>
      <c r="AG201" s="416"/>
      <c r="AH201" s="482"/>
      <c r="AI201" s="416"/>
      <c r="AJ201" s="410"/>
      <c r="AK201" s="547"/>
      <c r="AL201" s="410"/>
      <c r="AM201" s="547"/>
      <c r="AN201" s="410"/>
      <c r="AO201" s="547"/>
      <c r="AP201" s="105"/>
      <c r="AQ201" s="419">
        <f t="shared" si="12"/>
        <v>0</v>
      </c>
      <c r="AR201" s="564">
        <f t="shared" si="13"/>
        <v>0</v>
      </c>
      <c r="AS201" s="565">
        <f t="shared" si="14"/>
        <v>0</v>
      </c>
      <c r="AT201" s="422">
        <f t="shared" si="15"/>
        <v>0</v>
      </c>
      <c r="AV201" s="35"/>
    </row>
    <row r="202" spans="1:49" ht="12" customHeight="1">
      <c r="A202" s="153"/>
      <c r="B202" s="36" t="str">
        <f>②国語!B202</f>
        <v>5-37</v>
      </c>
      <c r="C202" s="44">
        <v>0</v>
      </c>
      <c r="D202" s="345"/>
      <c r="E202" s="351"/>
      <c r="F202" s="351"/>
      <c r="G202" s="351"/>
      <c r="H202" s="357"/>
      <c r="I202" s="363"/>
      <c r="J202" s="408"/>
      <c r="K202" s="408"/>
      <c r="L202" s="447"/>
      <c r="M202" s="447"/>
      <c r="N202" s="470"/>
      <c r="O202" s="345"/>
      <c r="P202" s="351"/>
      <c r="Q202" s="351"/>
      <c r="R202" s="351"/>
      <c r="S202" s="357"/>
      <c r="T202" s="363"/>
      <c r="U202" s="351"/>
      <c r="V202" s="408"/>
      <c r="W202" s="351"/>
      <c r="X202" s="540"/>
      <c r="Y202" s="571"/>
      <c r="Z202" s="351"/>
      <c r="AA202" s="408"/>
      <c r="AB202" s="351"/>
      <c r="AC202" s="357"/>
      <c r="AD202" s="351"/>
      <c r="AE202" s="475"/>
      <c r="AF202" s="480"/>
      <c r="AG202" s="414"/>
      <c r="AH202" s="480"/>
      <c r="AI202" s="414"/>
      <c r="AJ202" s="408"/>
      <c r="AK202" s="545"/>
      <c r="AL202" s="408"/>
      <c r="AM202" s="545"/>
      <c r="AN202" s="408"/>
      <c r="AO202" s="545"/>
      <c r="AP202" s="45"/>
      <c r="AQ202" s="182">
        <f t="shared" si="12"/>
        <v>0</v>
      </c>
      <c r="AR202" s="559">
        <f t="shared" si="13"/>
        <v>0</v>
      </c>
      <c r="AS202" s="560">
        <f t="shared" si="14"/>
        <v>0</v>
      </c>
      <c r="AT202" s="169">
        <f t="shared" si="15"/>
        <v>0</v>
      </c>
    </row>
    <row r="203" spans="1:49" ht="12" customHeight="1">
      <c r="A203" s="153"/>
      <c r="B203" s="36" t="str">
        <f>②国語!B203</f>
        <v>5-38</v>
      </c>
      <c r="C203" s="44">
        <v>1</v>
      </c>
      <c r="D203" s="345"/>
      <c r="E203" s="351"/>
      <c r="F203" s="351"/>
      <c r="G203" s="351"/>
      <c r="H203" s="357"/>
      <c r="I203" s="363"/>
      <c r="J203" s="408"/>
      <c r="K203" s="408"/>
      <c r="L203" s="447"/>
      <c r="M203" s="447"/>
      <c r="N203" s="470"/>
      <c r="O203" s="345"/>
      <c r="P203" s="351"/>
      <c r="Q203" s="351"/>
      <c r="R203" s="351"/>
      <c r="S203" s="357"/>
      <c r="T203" s="363"/>
      <c r="U203" s="351"/>
      <c r="V203" s="408"/>
      <c r="W203" s="351"/>
      <c r="X203" s="540"/>
      <c r="Y203" s="571"/>
      <c r="Z203" s="351"/>
      <c r="AA203" s="408"/>
      <c r="AB203" s="351"/>
      <c r="AC203" s="357"/>
      <c r="AD203" s="351"/>
      <c r="AE203" s="475"/>
      <c r="AF203" s="480"/>
      <c r="AG203" s="414"/>
      <c r="AH203" s="480"/>
      <c r="AI203" s="414"/>
      <c r="AJ203" s="408"/>
      <c r="AK203" s="545"/>
      <c r="AL203" s="408"/>
      <c r="AM203" s="545"/>
      <c r="AN203" s="408"/>
      <c r="AO203" s="545"/>
      <c r="AP203" s="45"/>
      <c r="AQ203" s="182">
        <f t="shared" si="12"/>
        <v>0</v>
      </c>
      <c r="AR203" s="559">
        <f t="shared" si="13"/>
        <v>0</v>
      </c>
      <c r="AS203" s="560">
        <f t="shared" si="14"/>
        <v>0</v>
      </c>
      <c r="AT203" s="169">
        <f t="shared" si="15"/>
        <v>0</v>
      </c>
    </row>
    <row r="204" spans="1:49" ht="12" customHeight="1">
      <c r="A204" s="153"/>
      <c r="B204" s="36" t="str">
        <f>②国語!B204</f>
        <v>5-39</v>
      </c>
      <c r="C204" s="44">
        <v>0</v>
      </c>
      <c r="D204" s="345"/>
      <c r="E204" s="351"/>
      <c r="F204" s="351"/>
      <c r="G204" s="351"/>
      <c r="H204" s="357"/>
      <c r="I204" s="363"/>
      <c r="J204" s="408"/>
      <c r="K204" s="408"/>
      <c r="L204" s="447"/>
      <c r="M204" s="447"/>
      <c r="N204" s="470"/>
      <c r="O204" s="345"/>
      <c r="P204" s="351"/>
      <c r="Q204" s="351"/>
      <c r="R204" s="351"/>
      <c r="S204" s="357"/>
      <c r="T204" s="363"/>
      <c r="U204" s="351"/>
      <c r="V204" s="408"/>
      <c r="W204" s="351"/>
      <c r="X204" s="540"/>
      <c r="Y204" s="571"/>
      <c r="Z204" s="351"/>
      <c r="AA204" s="408"/>
      <c r="AB204" s="351"/>
      <c r="AC204" s="357"/>
      <c r="AD204" s="351"/>
      <c r="AE204" s="475"/>
      <c r="AF204" s="480"/>
      <c r="AG204" s="414"/>
      <c r="AH204" s="480"/>
      <c r="AI204" s="414"/>
      <c r="AJ204" s="408"/>
      <c r="AK204" s="545"/>
      <c r="AL204" s="408"/>
      <c r="AM204" s="545"/>
      <c r="AN204" s="408"/>
      <c r="AO204" s="545"/>
      <c r="AP204" s="45"/>
      <c r="AQ204" s="182">
        <f t="shared" si="12"/>
        <v>0</v>
      </c>
      <c r="AR204" s="559">
        <f t="shared" si="13"/>
        <v>0</v>
      </c>
      <c r="AS204" s="560">
        <f t="shared" si="14"/>
        <v>0</v>
      </c>
      <c r="AT204" s="169">
        <f t="shared" si="15"/>
        <v>0</v>
      </c>
    </row>
    <row r="205" spans="1:49" ht="12" customHeight="1" thickBot="1">
      <c r="A205" s="157"/>
      <c r="B205" s="6" t="str">
        <f>②国語!B205</f>
        <v>5-40</v>
      </c>
      <c r="C205" s="27">
        <v>1</v>
      </c>
      <c r="D205" s="349"/>
      <c r="E205" s="355"/>
      <c r="F205" s="355"/>
      <c r="G205" s="355"/>
      <c r="H205" s="361"/>
      <c r="I205" s="367"/>
      <c r="J205" s="412"/>
      <c r="K205" s="412"/>
      <c r="L205" s="451"/>
      <c r="M205" s="451"/>
      <c r="N205" s="473"/>
      <c r="O205" s="349"/>
      <c r="P205" s="355"/>
      <c r="Q205" s="355"/>
      <c r="R205" s="355"/>
      <c r="S205" s="361"/>
      <c r="T205" s="367"/>
      <c r="U205" s="355"/>
      <c r="V205" s="412"/>
      <c r="W205" s="355"/>
      <c r="X205" s="543"/>
      <c r="Y205" s="576"/>
      <c r="Z205" s="355"/>
      <c r="AA205" s="412"/>
      <c r="AB205" s="355"/>
      <c r="AC205" s="361"/>
      <c r="AD205" s="355"/>
      <c r="AE205" s="478"/>
      <c r="AF205" s="483"/>
      <c r="AG205" s="417"/>
      <c r="AH205" s="483"/>
      <c r="AI205" s="417"/>
      <c r="AJ205" s="412"/>
      <c r="AK205" s="548"/>
      <c r="AL205" s="412"/>
      <c r="AM205" s="548"/>
      <c r="AN205" s="412"/>
      <c r="AO205" s="548"/>
      <c r="AP205" s="183"/>
      <c r="AQ205" s="166">
        <f t="shared" si="12"/>
        <v>0</v>
      </c>
      <c r="AR205" s="319">
        <f t="shared" si="13"/>
        <v>0</v>
      </c>
      <c r="AS205" s="566">
        <f t="shared" si="14"/>
        <v>0</v>
      </c>
      <c r="AT205" s="158">
        <f t="shared" si="15"/>
        <v>0</v>
      </c>
    </row>
    <row r="206" spans="1:49" ht="12" customHeight="1">
      <c r="A206" s="151"/>
      <c r="B206" s="89" t="str">
        <f>②国語!B206</f>
        <v>6-01</v>
      </c>
      <c r="C206" s="25">
        <v>0</v>
      </c>
      <c r="D206" s="344"/>
      <c r="E206" s="350"/>
      <c r="F206" s="350"/>
      <c r="G206" s="350"/>
      <c r="H206" s="356"/>
      <c r="I206" s="362"/>
      <c r="J206" s="407"/>
      <c r="K206" s="407"/>
      <c r="L206" s="446"/>
      <c r="M206" s="446"/>
      <c r="N206" s="469"/>
      <c r="O206" s="344"/>
      <c r="P206" s="350"/>
      <c r="Q206" s="350"/>
      <c r="R206" s="350"/>
      <c r="S206" s="356"/>
      <c r="T206" s="362"/>
      <c r="U206" s="350"/>
      <c r="V206" s="407"/>
      <c r="W206" s="350"/>
      <c r="X206" s="539"/>
      <c r="Y206" s="570"/>
      <c r="Z206" s="350"/>
      <c r="AA206" s="407"/>
      <c r="AB206" s="350"/>
      <c r="AC206" s="356"/>
      <c r="AD206" s="350"/>
      <c r="AE206" s="474"/>
      <c r="AF206" s="479"/>
      <c r="AG206" s="413"/>
      <c r="AH206" s="479"/>
      <c r="AI206" s="413"/>
      <c r="AJ206" s="407"/>
      <c r="AK206" s="544"/>
      <c r="AL206" s="407"/>
      <c r="AM206" s="544"/>
      <c r="AN206" s="407"/>
      <c r="AO206" s="544"/>
      <c r="AP206" s="103"/>
      <c r="AQ206" s="167">
        <f t="shared" si="12"/>
        <v>0</v>
      </c>
      <c r="AR206" s="317">
        <f t="shared" si="13"/>
        <v>0</v>
      </c>
      <c r="AS206" s="558">
        <f t="shared" si="14"/>
        <v>0</v>
      </c>
      <c r="AT206" s="163">
        <f t="shared" si="15"/>
        <v>0</v>
      </c>
      <c r="AV206" s="24"/>
      <c r="AW206" s="24"/>
    </row>
    <row r="207" spans="1:49" ht="12" customHeight="1">
      <c r="A207" s="153"/>
      <c r="B207" s="36" t="str">
        <f>②国語!B207</f>
        <v>6-02</v>
      </c>
      <c r="C207" s="44">
        <v>1</v>
      </c>
      <c r="D207" s="345"/>
      <c r="E207" s="351"/>
      <c r="F207" s="351"/>
      <c r="G207" s="351"/>
      <c r="H207" s="357"/>
      <c r="I207" s="363"/>
      <c r="J207" s="408"/>
      <c r="K207" s="408"/>
      <c r="L207" s="447"/>
      <c r="M207" s="447"/>
      <c r="N207" s="470"/>
      <c r="O207" s="345"/>
      <c r="P207" s="351"/>
      <c r="Q207" s="351"/>
      <c r="R207" s="351"/>
      <c r="S207" s="357"/>
      <c r="T207" s="363"/>
      <c r="U207" s="351"/>
      <c r="V207" s="408"/>
      <c r="W207" s="351"/>
      <c r="X207" s="540"/>
      <c r="Y207" s="571"/>
      <c r="Z207" s="351"/>
      <c r="AA207" s="408"/>
      <c r="AB207" s="351"/>
      <c r="AC207" s="357"/>
      <c r="AD207" s="351"/>
      <c r="AE207" s="475"/>
      <c r="AF207" s="480"/>
      <c r="AG207" s="414"/>
      <c r="AH207" s="480"/>
      <c r="AI207" s="414"/>
      <c r="AJ207" s="408"/>
      <c r="AK207" s="545"/>
      <c r="AL207" s="408"/>
      <c r="AM207" s="545"/>
      <c r="AN207" s="408"/>
      <c r="AO207" s="545"/>
      <c r="AP207" s="45"/>
      <c r="AQ207" s="182">
        <f t="shared" si="12"/>
        <v>0</v>
      </c>
      <c r="AR207" s="559">
        <f t="shared" si="13"/>
        <v>0</v>
      </c>
      <c r="AS207" s="560">
        <f t="shared" si="14"/>
        <v>0</v>
      </c>
      <c r="AT207" s="169">
        <f t="shared" si="15"/>
        <v>0</v>
      </c>
      <c r="AV207" s="24"/>
      <c r="AW207" s="24"/>
    </row>
    <row r="208" spans="1:49" ht="12" customHeight="1">
      <c r="A208" s="153"/>
      <c r="B208" s="36" t="str">
        <f>②国語!B208</f>
        <v>6-03</v>
      </c>
      <c r="C208" s="44">
        <v>0</v>
      </c>
      <c r="D208" s="345"/>
      <c r="E208" s="351"/>
      <c r="F208" s="351"/>
      <c r="G208" s="351"/>
      <c r="H208" s="357"/>
      <c r="I208" s="363"/>
      <c r="J208" s="408"/>
      <c r="K208" s="408"/>
      <c r="L208" s="447"/>
      <c r="M208" s="447"/>
      <c r="N208" s="470"/>
      <c r="O208" s="345"/>
      <c r="P208" s="351"/>
      <c r="Q208" s="351"/>
      <c r="R208" s="351"/>
      <c r="S208" s="357"/>
      <c r="T208" s="363"/>
      <c r="U208" s="351"/>
      <c r="V208" s="408"/>
      <c r="W208" s="351"/>
      <c r="X208" s="540"/>
      <c r="Y208" s="571"/>
      <c r="Z208" s="351"/>
      <c r="AA208" s="408"/>
      <c r="AB208" s="351"/>
      <c r="AC208" s="357"/>
      <c r="AD208" s="351"/>
      <c r="AE208" s="475"/>
      <c r="AF208" s="480"/>
      <c r="AG208" s="414"/>
      <c r="AH208" s="480"/>
      <c r="AI208" s="414"/>
      <c r="AJ208" s="408"/>
      <c r="AK208" s="545"/>
      <c r="AL208" s="408"/>
      <c r="AM208" s="545"/>
      <c r="AN208" s="408"/>
      <c r="AO208" s="545"/>
      <c r="AP208" s="45"/>
      <c r="AQ208" s="182">
        <f t="shared" si="12"/>
        <v>0</v>
      </c>
      <c r="AR208" s="559">
        <f t="shared" si="13"/>
        <v>0</v>
      </c>
      <c r="AS208" s="560">
        <f t="shared" si="14"/>
        <v>0</v>
      </c>
      <c r="AT208" s="169">
        <f t="shared" si="15"/>
        <v>0</v>
      </c>
      <c r="AV208" s="24"/>
      <c r="AW208" s="24"/>
    </row>
    <row r="209" spans="1:49" ht="12" customHeight="1">
      <c r="A209" s="153"/>
      <c r="B209" s="36" t="str">
        <f>②国語!B209</f>
        <v>6-04</v>
      </c>
      <c r="C209" s="44">
        <v>1</v>
      </c>
      <c r="D209" s="345"/>
      <c r="E209" s="351"/>
      <c r="F209" s="351"/>
      <c r="G209" s="351"/>
      <c r="H209" s="357"/>
      <c r="I209" s="363"/>
      <c r="J209" s="408"/>
      <c r="K209" s="408"/>
      <c r="L209" s="447"/>
      <c r="M209" s="447"/>
      <c r="N209" s="470"/>
      <c r="O209" s="345"/>
      <c r="P209" s="351"/>
      <c r="Q209" s="351"/>
      <c r="R209" s="351"/>
      <c r="S209" s="357"/>
      <c r="T209" s="363"/>
      <c r="U209" s="351"/>
      <c r="V209" s="408"/>
      <c r="W209" s="351"/>
      <c r="X209" s="540"/>
      <c r="Y209" s="571"/>
      <c r="Z209" s="351"/>
      <c r="AA209" s="408"/>
      <c r="AB209" s="351"/>
      <c r="AC209" s="357"/>
      <c r="AD209" s="351"/>
      <c r="AE209" s="475"/>
      <c r="AF209" s="480"/>
      <c r="AG209" s="414"/>
      <c r="AH209" s="480"/>
      <c r="AI209" s="414"/>
      <c r="AJ209" s="408"/>
      <c r="AK209" s="545"/>
      <c r="AL209" s="408"/>
      <c r="AM209" s="545"/>
      <c r="AN209" s="408"/>
      <c r="AO209" s="545"/>
      <c r="AP209" s="45"/>
      <c r="AQ209" s="182">
        <f t="shared" si="12"/>
        <v>0</v>
      </c>
      <c r="AR209" s="559">
        <f t="shared" si="13"/>
        <v>0</v>
      </c>
      <c r="AS209" s="560">
        <f t="shared" si="14"/>
        <v>0</v>
      </c>
      <c r="AT209" s="169">
        <f t="shared" si="15"/>
        <v>0</v>
      </c>
      <c r="AV209" s="24"/>
      <c r="AW209" s="24"/>
    </row>
    <row r="210" spans="1:49" ht="12" customHeight="1" thickBot="1">
      <c r="A210" s="154"/>
      <c r="B210" s="37" t="str">
        <f>②国語!B210</f>
        <v>6-05</v>
      </c>
      <c r="C210" s="50">
        <v>0</v>
      </c>
      <c r="D210" s="346"/>
      <c r="E210" s="352"/>
      <c r="F210" s="352"/>
      <c r="G210" s="352"/>
      <c r="H210" s="358"/>
      <c r="I210" s="364"/>
      <c r="J210" s="409"/>
      <c r="K210" s="409"/>
      <c r="L210" s="448"/>
      <c r="M210" s="448"/>
      <c r="N210" s="471"/>
      <c r="O210" s="346"/>
      <c r="P210" s="352"/>
      <c r="Q210" s="352"/>
      <c r="R210" s="352"/>
      <c r="S210" s="358"/>
      <c r="T210" s="364"/>
      <c r="U210" s="352"/>
      <c r="V210" s="409"/>
      <c r="W210" s="352"/>
      <c r="X210" s="541"/>
      <c r="Y210" s="572"/>
      <c r="Z210" s="352"/>
      <c r="AA210" s="409"/>
      <c r="AB210" s="352"/>
      <c r="AC210" s="358"/>
      <c r="AD210" s="352"/>
      <c r="AE210" s="476"/>
      <c r="AF210" s="481"/>
      <c r="AG210" s="415"/>
      <c r="AH210" s="481"/>
      <c r="AI210" s="415"/>
      <c r="AJ210" s="409"/>
      <c r="AK210" s="546"/>
      <c r="AL210" s="409"/>
      <c r="AM210" s="546"/>
      <c r="AN210" s="409"/>
      <c r="AO210" s="546"/>
      <c r="AP210" s="51"/>
      <c r="AQ210" s="165">
        <f t="shared" si="12"/>
        <v>0</v>
      </c>
      <c r="AR210" s="562">
        <f t="shared" si="13"/>
        <v>0</v>
      </c>
      <c r="AS210" s="563">
        <f t="shared" si="14"/>
        <v>0</v>
      </c>
      <c r="AT210" s="155">
        <f t="shared" si="15"/>
        <v>0</v>
      </c>
      <c r="AV210" s="24"/>
      <c r="AW210" s="24"/>
    </row>
    <row r="211" spans="1:49" ht="12" customHeight="1">
      <c r="A211" s="156"/>
      <c r="B211" s="5" t="str">
        <f>②国語!B211</f>
        <v>6-06</v>
      </c>
      <c r="C211" s="26">
        <v>1</v>
      </c>
      <c r="D211" s="347"/>
      <c r="E211" s="353"/>
      <c r="F211" s="353"/>
      <c r="G211" s="353"/>
      <c r="H211" s="359"/>
      <c r="I211" s="365"/>
      <c r="J211" s="410"/>
      <c r="K211" s="410"/>
      <c r="L211" s="449"/>
      <c r="M211" s="449"/>
      <c r="N211" s="472"/>
      <c r="O211" s="347"/>
      <c r="P211" s="353"/>
      <c r="Q211" s="353"/>
      <c r="R211" s="353"/>
      <c r="S211" s="359"/>
      <c r="T211" s="365"/>
      <c r="U211" s="353"/>
      <c r="V211" s="410"/>
      <c r="W211" s="353"/>
      <c r="X211" s="542"/>
      <c r="Y211" s="573"/>
      <c r="Z211" s="353"/>
      <c r="AA211" s="410"/>
      <c r="AB211" s="353"/>
      <c r="AC211" s="359"/>
      <c r="AD211" s="353"/>
      <c r="AE211" s="477"/>
      <c r="AF211" s="482"/>
      <c r="AG211" s="416"/>
      <c r="AH211" s="482"/>
      <c r="AI211" s="416"/>
      <c r="AJ211" s="410"/>
      <c r="AK211" s="547"/>
      <c r="AL211" s="410"/>
      <c r="AM211" s="547"/>
      <c r="AN211" s="410"/>
      <c r="AO211" s="547"/>
      <c r="AP211" s="105"/>
      <c r="AQ211" s="419">
        <f t="shared" si="12"/>
        <v>0</v>
      </c>
      <c r="AR211" s="564">
        <f t="shared" si="13"/>
        <v>0</v>
      </c>
      <c r="AS211" s="565">
        <f t="shared" si="14"/>
        <v>0</v>
      </c>
      <c r="AT211" s="422">
        <f t="shared" si="15"/>
        <v>0</v>
      </c>
      <c r="AV211" s="24"/>
      <c r="AW211" s="24"/>
    </row>
    <row r="212" spans="1:49" ht="12" customHeight="1">
      <c r="A212" s="153"/>
      <c r="B212" s="36" t="str">
        <f>②国語!B212</f>
        <v>6-07</v>
      </c>
      <c r="C212" s="44">
        <v>0</v>
      </c>
      <c r="D212" s="345"/>
      <c r="E212" s="351"/>
      <c r="F212" s="351"/>
      <c r="G212" s="351"/>
      <c r="H212" s="357"/>
      <c r="I212" s="363"/>
      <c r="J212" s="408"/>
      <c r="K212" s="408"/>
      <c r="L212" s="447"/>
      <c r="M212" s="447"/>
      <c r="N212" s="470"/>
      <c r="O212" s="345"/>
      <c r="P212" s="351"/>
      <c r="Q212" s="351"/>
      <c r="R212" s="351"/>
      <c r="S212" s="357"/>
      <c r="T212" s="363"/>
      <c r="U212" s="351"/>
      <c r="V212" s="408"/>
      <c r="W212" s="351"/>
      <c r="X212" s="540"/>
      <c r="Y212" s="571"/>
      <c r="Z212" s="351"/>
      <c r="AA212" s="408"/>
      <c r="AB212" s="351"/>
      <c r="AC212" s="357"/>
      <c r="AD212" s="351"/>
      <c r="AE212" s="475"/>
      <c r="AF212" s="480"/>
      <c r="AG212" s="414"/>
      <c r="AH212" s="480"/>
      <c r="AI212" s="414"/>
      <c r="AJ212" s="408"/>
      <c r="AK212" s="545"/>
      <c r="AL212" s="408"/>
      <c r="AM212" s="545"/>
      <c r="AN212" s="408"/>
      <c r="AO212" s="545"/>
      <c r="AP212" s="45"/>
      <c r="AQ212" s="182">
        <f t="shared" si="12"/>
        <v>0</v>
      </c>
      <c r="AR212" s="559">
        <f t="shared" si="13"/>
        <v>0</v>
      </c>
      <c r="AS212" s="560">
        <f t="shared" si="14"/>
        <v>0</v>
      </c>
      <c r="AT212" s="169">
        <f t="shared" si="15"/>
        <v>0</v>
      </c>
      <c r="AV212" s="24"/>
      <c r="AW212" s="24"/>
    </row>
    <row r="213" spans="1:49" ht="12" customHeight="1">
      <c r="A213" s="153"/>
      <c r="B213" s="36" t="str">
        <f>②国語!B213</f>
        <v>6-08</v>
      </c>
      <c r="C213" s="44">
        <v>1</v>
      </c>
      <c r="D213" s="345"/>
      <c r="E213" s="351"/>
      <c r="F213" s="351"/>
      <c r="G213" s="351"/>
      <c r="H213" s="357"/>
      <c r="I213" s="363"/>
      <c r="J213" s="408"/>
      <c r="K213" s="408"/>
      <c r="L213" s="447"/>
      <c r="M213" s="447"/>
      <c r="N213" s="470"/>
      <c r="O213" s="345"/>
      <c r="P213" s="351"/>
      <c r="Q213" s="351"/>
      <c r="R213" s="351"/>
      <c r="S213" s="357"/>
      <c r="T213" s="363"/>
      <c r="U213" s="351"/>
      <c r="V213" s="408"/>
      <c r="W213" s="351"/>
      <c r="X213" s="540"/>
      <c r="Y213" s="571"/>
      <c r="Z213" s="351"/>
      <c r="AA213" s="408"/>
      <c r="AB213" s="351"/>
      <c r="AC213" s="357"/>
      <c r="AD213" s="351"/>
      <c r="AE213" s="475"/>
      <c r="AF213" s="480"/>
      <c r="AG213" s="414"/>
      <c r="AH213" s="480"/>
      <c r="AI213" s="414"/>
      <c r="AJ213" s="408"/>
      <c r="AK213" s="545"/>
      <c r="AL213" s="408"/>
      <c r="AM213" s="545"/>
      <c r="AN213" s="408"/>
      <c r="AO213" s="545"/>
      <c r="AP213" s="45"/>
      <c r="AQ213" s="182">
        <f t="shared" si="12"/>
        <v>0</v>
      </c>
      <c r="AR213" s="559">
        <f t="shared" si="13"/>
        <v>0</v>
      </c>
      <c r="AS213" s="560">
        <f t="shared" si="14"/>
        <v>0</v>
      </c>
      <c r="AT213" s="169">
        <f t="shared" si="15"/>
        <v>0</v>
      </c>
      <c r="AV213" s="24"/>
      <c r="AW213" s="24"/>
    </row>
    <row r="214" spans="1:49" ht="12" customHeight="1">
      <c r="A214" s="153"/>
      <c r="B214" s="36" t="str">
        <f>②国語!B214</f>
        <v>6-09</v>
      </c>
      <c r="C214" s="44">
        <v>0</v>
      </c>
      <c r="D214" s="345"/>
      <c r="E214" s="351"/>
      <c r="F214" s="351"/>
      <c r="G214" s="351"/>
      <c r="H214" s="357"/>
      <c r="I214" s="363"/>
      <c r="J214" s="408"/>
      <c r="K214" s="408"/>
      <c r="L214" s="447"/>
      <c r="M214" s="447"/>
      <c r="N214" s="470"/>
      <c r="O214" s="345"/>
      <c r="P214" s="351"/>
      <c r="Q214" s="351"/>
      <c r="R214" s="351"/>
      <c r="S214" s="357"/>
      <c r="T214" s="363"/>
      <c r="U214" s="351"/>
      <c r="V214" s="408"/>
      <c r="W214" s="351"/>
      <c r="X214" s="540"/>
      <c r="Y214" s="571"/>
      <c r="Z214" s="351"/>
      <c r="AA214" s="408"/>
      <c r="AB214" s="351"/>
      <c r="AC214" s="357"/>
      <c r="AD214" s="351"/>
      <c r="AE214" s="475"/>
      <c r="AF214" s="480"/>
      <c r="AG214" s="414"/>
      <c r="AH214" s="480"/>
      <c r="AI214" s="414"/>
      <c r="AJ214" s="408"/>
      <c r="AK214" s="545"/>
      <c r="AL214" s="408"/>
      <c r="AM214" s="545"/>
      <c r="AN214" s="408"/>
      <c r="AO214" s="545"/>
      <c r="AP214" s="45"/>
      <c r="AQ214" s="182">
        <f t="shared" si="12"/>
        <v>0</v>
      </c>
      <c r="AR214" s="559">
        <f t="shared" si="13"/>
        <v>0</v>
      </c>
      <c r="AS214" s="560">
        <f t="shared" si="14"/>
        <v>0</v>
      </c>
      <c r="AT214" s="169">
        <f t="shared" si="15"/>
        <v>0</v>
      </c>
      <c r="AV214" s="24"/>
      <c r="AW214" s="24"/>
    </row>
    <row r="215" spans="1:49" ht="12" customHeight="1" thickBot="1">
      <c r="A215" s="157"/>
      <c r="B215" s="6" t="str">
        <f>②国語!B215</f>
        <v>6-10</v>
      </c>
      <c r="C215" s="27">
        <v>1</v>
      </c>
      <c r="D215" s="348"/>
      <c r="E215" s="354"/>
      <c r="F215" s="354"/>
      <c r="G215" s="354"/>
      <c r="H215" s="360"/>
      <c r="I215" s="366"/>
      <c r="J215" s="411"/>
      <c r="K215" s="411"/>
      <c r="L215" s="450"/>
      <c r="M215" s="450"/>
      <c r="N215" s="473"/>
      <c r="O215" s="348"/>
      <c r="P215" s="354"/>
      <c r="Q215" s="354"/>
      <c r="R215" s="354"/>
      <c r="S215" s="360"/>
      <c r="T215" s="366"/>
      <c r="U215" s="354"/>
      <c r="V215" s="411"/>
      <c r="W215" s="354"/>
      <c r="X215" s="574"/>
      <c r="Y215" s="575"/>
      <c r="Z215" s="354"/>
      <c r="AA215" s="411"/>
      <c r="AB215" s="354"/>
      <c r="AC215" s="360"/>
      <c r="AD215" s="355"/>
      <c r="AE215" s="478"/>
      <c r="AF215" s="483"/>
      <c r="AG215" s="417"/>
      <c r="AH215" s="483"/>
      <c r="AI215" s="417"/>
      <c r="AJ215" s="411"/>
      <c r="AK215" s="548"/>
      <c r="AL215" s="411"/>
      <c r="AM215" s="548"/>
      <c r="AN215" s="411"/>
      <c r="AO215" s="548"/>
      <c r="AP215" s="104"/>
      <c r="AQ215" s="166">
        <f t="shared" si="12"/>
        <v>0</v>
      </c>
      <c r="AR215" s="319">
        <f t="shared" si="13"/>
        <v>0</v>
      </c>
      <c r="AS215" s="566">
        <f t="shared" si="14"/>
        <v>0</v>
      </c>
      <c r="AT215" s="158">
        <f t="shared" si="15"/>
        <v>0</v>
      </c>
      <c r="AV215" s="24"/>
      <c r="AW215" s="24"/>
    </row>
    <row r="216" spans="1:49" ht="12" customHeight="1">
      <c r="A216" s="159"/>
      <c r="B216" s="4" t="str">
        <f>②国語!B216</f>
        <v>6-11</v>
      </c>
      <c r="C216" s="25">
        <v>0</v>
      </c>
      <c r="D216" s="344"/>
      <c r="E216" s="350"/>
      <c r="F216" s="350"/>
      <c r="G216" s="350"/>
      <c r="H216" s="356"/>
      <c r="I216" s="362"/>
      <c r="J216" s="407"/>
      <c r="K216" s="407"/>
      <c r="L216" s="446"/>
      <c r="M216" s="446"/>
      <c r="N216" s="469"/>
      <c r="O216" s="344"/>
      <c r="P216" s="350"/>
      <c r="Q216" s="350"/>
      <c r="R216" s="350"/>
      <c r="S216" s="356"/>
      <c r="T216" s="362"/>
      <c r="U216" s="350"/>
      <c r="V216" s="407"/>
      <c r="W216" s="350"/>
      <c r="X216" s="539"/>
      <c r="Y216" s="570"/>
      <c r="Z216" s="350"/>
      <c r="AA216" s="407"/>
      <c r="AB216" s="350"/>
      <c r="AC216" s="356"/>
      <c r="AD216" s="350"/>
      <c r="AE216" s="474"/>
      <c r="AF216" s="479"/>
      <c r="AG216" s="413"/>
      <c r="AH216" s="479"/>
      <c r="AI216" s="413"/>
      <c r="AJ216" s="407"/>
      <c r="AK216" s="544"/>
      <c r="AL216" s="407"/>
      <c r="AM216" s="544"/>
      <c r="AN216" s="407"/>
      <c r="AO216" s="544"/>
      <c r="AP216" s="103"/>
      <c r="AQ216" s="167">
        <f t="shared" si="12"/>
        <v>0</v>
      </c>
      <c r="AR216" s="317">
        <f t="shared" si="13"/>
        <v>0</v>
      </c>
      <c r="AS216" s="558">
        <f t="shared" si="14"/>
        <v>0</v>
      </c>
      <c r="AT216" s="163">
        <f t="shared" si="15"/>
        <v>0</v>
      </c>
      <c r="AV216" s="24"/>
      <c r="AW216" s="24"/>
    </row>
    <row r="217" spans="1:49" ht="12" customHeight="1">
      <c r="A217" s="153"/>
      <c r="B217" s="36" t="str">
        <f>②国語!B217</f>
        <v>6-12</v>
      </c>
      <c r="C217" s="44">
        <v>1</v>
      </c>
      <c r="D217" s="345"/>
      <c r="E217" s="351"/>
      <c r="F217" s="351"/>
      <c r="G217" s="351"/>
      <c r="H217" s="357"/>
      <c r="I217" s="363"/>
      <c r="J217" s="408"/>
      <c r="K217" s="408"/>
      <c r="L217" s="447"/>
      <c r="M217" s="447"/>
      <c r="N217" s="470"/>
      <c r="O217" s="345"/>
      <c r="P217" s="351"/>
      <c r="Q217" s="351"/>
      <c r="R217" s="351"/>
      <c r="S217" s="357"/>
      <c r="T217" s="363"/>
      <c r="U217" s="351"/>
      <c r="V217" s="408"/>
      <c r="W217" s="351"/>
      <c r="X217" s="540"/>
      <c r="Y217" s="571"/>
      <c r="Z217" s="351"/>
      <c r="AA217" s="408"/>
      <c r="AB217" s="351"/>
      <c r="AC217" s="357"/>
      <c r="AD217" s="351"/>
      <c r="AE217" s="475"/>
      <c r="AF217" s="480"/>
      <c r="AG217" s="414"/>
      <c r="AH217" s="480"/>
      <c r="AI217" s="414"/>
      <c r="AJ217" s="408"/>
      <c r="AK217" s="545"/>
      <c r="AL217" s="408"/>
      <c r="AM217" s="545"/>
      <c r="AN217" s="408"/>
      <c r="AO217" s="545"/>
      <c r="AP217" s="45"/>
      <c r="AQ217" s="182">
        <f t="shared" si="12"/>
        <v>0</v>
      </c>
      <c r="AR217" s="559">
        <f t="shared" si="13"/>
        <v>0</v>
      </c>
      <c r="AS217" s="560">
        <f t="shared" si="14"/>
        <v>0</v>
      </c>
      <c r="AT217" s="169">
        <f t="shared" si="15"/>
        <v>0</v>
      </c>
      <c r="AV217" s="24"/>
      <c r="AW217" s="24"/>
    </row>
    <row r="218" spans="1:49" ht="12" customHeight="1">
      <c r="A218" s="153"/>
      <c r="B218" s="36" t="str">
        <f>②国語!B218</f>
        <v>6-13</v>
      </c>
      <c r="C218" s="44">
        <v>0</v>
      </c>
      <c r="D218" s="345"/>
      <c r="E218" s="351"/>
      <c r="F218" s="351"/>
      <c r="G218" s="351"/>
      <c r="H218" s="357"/>
      <c r="I218" s="363"/>
      <c r="J218" s="408"/>
      <c r="K218" s="408"/>
      <c r="L218" s="447"/>
      <c r="M218" s="447"/>
      <c r="N218" s="470"/>
      <c r="O218" s="345"/>
      <c r="P218" s="351"/>
      <c r="Q218" s="351"/>
      <c r="R218" s="351"/>
      <c r="S218" s="357"/>
      <c r="T218" s="363"/>
      <c r="U218" s="351"/>
      <c r="V218" s="408"/>
      <c r="W218" s="351"/>
      <c r="X218" s="540"/>
      <c r="Y218" s="571"/>
      <c r="Z218" s="351"/>
      <c r="AA218" s="408"/>
      <c r="AB218" s="351"/>
      <c r="AC218" s="357"/>
      <c r="AD218" s="351"/>
      <c r="AE218" s="475"/>
      <c r="AF218" s="480"/>
      <c r="AG218" s="414"/>
      <c r="AH218" s="480"/>
      <c r="AI218" s="414"/>
      <c r="AJ218" s="408"/>
      <c r="AK218" s="545"/>
      <c r="AL218" s="408"/>
      <c r="AM218" s="545"/>
      <c r="AN218" s="408"/>
      <c r="AO218" s="545"/>
      <c r="AP218" s="45"/>
      <c r="AQ218" s="182">
        <f t="shared" si="12"/>
        <v>0</v>
      </c>
      <c r="AR218" s="559">
        <f t="shared" si="13"/>
        <v>0</v>
      </c>
      <c r="AS218" s="560">
        <f t="shared" si="14"/>
        <v>0</v>
      </c>
      <c r="AT218" s="169">
        <f t="shared" si="15"/>
        <v>0</v>
      </c>
      <c r="AV218" s="24"/>
      <c r="AW218" s="24"/>
    </row>
    <row r="219" spans="1:49" ht="12" customHeight="1">
      <c r="A219" s="153"/>
      <c r="B219" s="36" t="str">
        <f>②国語!B219</f>
        <v>6-14</v>
      </c>
      <c r="C219" s="44">
        <v>1</v>
      </c>
      <c r="D219" s="345"/>
      <c r="E219" s="351"/>
      <c r="F219" s="351"/>
      <c r="G219" s="351"/>
      <c r="H219" s="357"/>
      <c r="I219" s="363"/>
      <c r="J219" s="408"/>
      <c r="K219" s="408"/>
      <c r="L219" s="447"/>
      <c r="M219" s="447"/>
      <c r="N219" s="470"/>
      <c r="O219" s="345"/>
      <c r="P219" s="351"/>
      <c r="Q219" s="351"/>
      <c r="R219" s="351"/>
      <c r="S219" s="357"/>
      <c r="T219" s="363"/>
      <c r="U219" s="351"/>
      <c r="V219" s="408"/>
      <c r="W219" s="351"/>
      <c r="X219" s="540"/>
      <c r="Y219" s="571"/>
      <c r="Z219" s="351"/>
      <c r="AA219" s="408"/>
      <c r="AB219" s="351"/>
      <c r="AC219" s="357"/>
      <c r="AD219" s="351"/>
      <c r="AE219" s="475"/>
      <c r="AF219" s="480"/>
      <c r="AG219" s="414"/>
      <c r="AH219" s="480"/>
      <c r="AI219" s="414"/>
      <c r="AJ219" s="408"/>
      <c r="AK219" s="545"/>
      <c r="AL219" s="408"/>
      <c r="AM219" s="545"/>
      <c r="AN219" s="408"/>
      <c r="AO219" s="545"/>
      <c r="AP219" s="45"/>
      <c r="AQ219" s="182">
        <f t="shared" si="12"/>
        <v>0</v>
      </c>
      <c r="AR219" s="559">
        <f t="shared" si="13"/>
        <v>0</v>
      </c>
      <c r="AS219" s="560">
        <f t="shared" si="14"/>
        <v>0</v>
      </c>
      <c r="AT219" s="169">
        <f t="shared" si="15"/>
        <v>0</v>
      </c>
      <c r="AV219" s="24"/>
      <c r="AW219" s="24"/>
    </row>
    <row r="220" spans="1:49" ht="12" customHeight="1" thickBot="1">
      <c r="A220" s="154"/>
      <c r="B220" s="37" t="str">
        <f>②国語!B220</f>
        <v>6-15</v>
      </c>
      <c r="C220" s="50">
        <v>0</v>
      </c>
      <c r="D220" s="346"/>
      <c r="E220" s="352"/>
      <c r="F220" s="352"/>
      <c r="G220" s="352"/>
      <c r="H220" s="358"/>
      <c r="I220" s="364"/>
      <c r="J220" s="409"/>
      <c r="K220" s="409"/>
      <c r="L220" s="448"/>
      <c r="M220" s="448"/>
      <c r="N220" s="471"/>
      <c r="O220" s="346"/>
      <c r="P220" s="352"/>
      <c r="Q220" s="352"/>
      <c r="R220" s="352"/>
      <c r="S220" s="358"/>
      <c r="T220" s="364"/>
      <c r="U220" s="352"/>
      <c r="V220" s="409"/>
      <c r="W220" s="352"/>
      <c r="X220" s="541"/>
      <c r="Y220" s="572"/>
      <c r="Z220" s="352"/>
      <c r="AA220" s="409"/>
      <c r="AB220" s="352"/>
      <c r="AC220" s="358"/>
      <c r="AD220" s="352"/>
      <c r="AE220" s="476"/>
      <c r="AF220" s="481"/>
      <c r="AG220" s="415"/>
      <c r="AH220" s="481"/>
      <c r="AI220" s="415"/>
      <c r="AJ220" s="409"/>
      <c r="AK220" s="546"/>
      <c r="AL220" s="409"/>
      <c r="AM220" s="546"/>
      <c r="AN220" s="409"/>
      <c r="AO220" s="546"/>
      <c r="AP220" s="51"/>
      <c r="AQ220" s="165">
        <f t="shared" si="12"/>
        <v>0</v>
      </c>
      <c r="AR220" s="562">
        <f t="shared" si="13"/>
        <v>0</v>
      </c>
      <c r="AS220" s="563">
        <f t="shared" si="14"/>
        <v>0</v>
      </c>
      <c r="AT220" s="155">
        <f t="shared" si="15"/>
        <v>0</v>
      </c>
      <c r="AV220" s="24"/>
      <c r="AW220" s="24"/>
    </row>
    <row r="221" spans="1:49" ht="12" customHeight="1">
      <c r="A221" s="156"/>
      <c r="B221" s="5" t="str">
        <f>②国語!B221</f>
        <v>6-16</v>
      </c>
      <c r="C221" s="26">
        <v>1</v>
      </c>
      <c r="D221" s="347"/>
      <c r="E221" s="353"/>
      <c r="F221" s="353"/>
      <c r="G221" s="353"/>
      <c r="H221" s="359"/>
      <c r="I221" s="365"/>
      <c r="J221" s="410"/>
      <c r="K221" s="410"/>
      <c r="L221" s="449"/>
      <c r="M221" s="449"/>
      <c r="N221" s="472"/>
      <c r="O221" s="347"/>
      <c r="P221" s="353"/>
      <c r="Q221" s="353"/>
      <c r="R221" s="353"/>
      <c r="S221" s="359"/>
      <c r="T221" s="365"/>
      <c r="U221" s="353"/>
      <c r="V221" s="410"/>
      <c r="W221" s="353"/>
      <c r="X221" s="542"/>
      <c r="Y221" s="573"/>
      <c r="Z221" s="353"/>
      <c r="AA221" s="410"/>
      <c r="AB221" s="353"/>
      <c r="AC221" s="359"/>
      <c r="AD221" s="353"/>
      <c r="AE221" s="477"/>
      <c r="AF221" s="482"/>
      <c r="AG221" s="416"/>
      <c r="AH221" s="482"/>
      <c r="AI221" s="416"/>
      <c r="AJ221" s="410"/>
      <c r="AK221" s="547"/>
      <c r="AL221" s="410"/>
      <c r="AM221" s="547"/>
      <c r="AN221" s="410"/>
      <c r="AO221" s="547"/>
      <c r="AP221" s="105"/>
      <c r="AQ221" s="419">
        <f t="shared" si="12"/>
        <v>0</v>
      </c>
      <c r="AR221" s="564">
        <f t="shared" si="13"/>
        <v>0</v>
      </c>
      <c r="AS221" s="565">
        <f t="shared" si="14"/>
        <v>0</v>
      </c>
      <c r="AT221" s="422">
        <f t="shared" si="15"/>
        <v>0</v>
      </c>
      <c r="AV221" s="24"/>
      <c r="AW221" s="24"/>
    </row>
    <row r="222" spans="1:49" ht="12" customHeight="1">
      <c r="A222" s="153"/>
      <c r="B222" s="36" t="str">
        <f>②国語!B222</f>
        <v>6-17</v>
      </c>
      <c r="C222" s="44">
        <v>0</v>
      </c>
      <c r="D222" s="345"/>
      <c r="E222" s="351"/>
      <c r="F222" s="351"/>
      <c r="G222" s="351"/>
      <c r="H222" s="357"/>
      <c r="I222" s="363"/>
      <c r="J222" s="408"/>
      <c r="K222" s="408"/>
      <c r="L222" s="447"/>
      <c r="M222" s="447"/>
      <c r="N222" s="470"/>
      <c r="O222" s="345"/>
      <c r="P222" s="351"/>
      <c r="Q222" s="351"/>
      <c r="R222" s="351"/>
      <c r="S222" s="357"/>
      <c r="T222" s="363"/>
      <c r="U222" s="351"/>
      <c r="V222" s="408"/>
      <c r="W222" s="351"/>
      <c r="X222" s="540"/>
      <c r="Y222" s="571"/>
      <c r="Z222" s="351"/>
      <c r="AA222" s="408"/>
      <c r="AB222" s="351"/>
      <c r="AC222" s="357"/>
      <c r="AD222" s="351"/>
      <c r="AE222" s="475"/>
      <c r="AF222" s="480"/>
      <c r="AG222" s="414"/>
      <c r="AH222" s="480"/>
      <c r="AI222" s="414"/>
      <c r="AJ222" s="408"/>
      <c r="AK222" s="545"/>
      <c r="AL222" s="408"/>
      <c r="AM222" s="545"/>
      <c r="AN222" s="408"/>
      <c r="AO222" s="545"/>
      <c r="AP222" s="45"/>
      <c r="AQ222" s="182">
        <f t="shared" si="12"/>
        <v>0</v>
      </c>
      <c r="AR222" s="559">
        <f t="shared" si="13"/>
        <v>0</v>
      </c>
      <c r="AS222" s="560">
        <f t="shared" si="14"/>
        <v>0</v>
      </c>
      <c r="AT222" s="169">
        <f t="shared" si="15"/>
        <v>0</v>
      </c>
      <c r="AV222" s="24"/>
      <c r="AW222" s="24"/>
    </row>
    <row r="223" spans="1:49" ht="12" customHeight="1">
      <c r="A223" s="153"/>
      <c r="B223" s="36" t="str">
        <f>②国語!B223</f>
        <v>6-18</v>
      </c>
      <c r="C223" s="44">
        <v>1</v>
      </c>
      <c r="D223" s="345"/>
      <c r="E223" s="351"/>
      <c r="F223" s="351"/>
      <c r="G223" s="351"/>
      <c r="H223" s="357"/>
      <c r="I223" s="363"/>
      <c r="J223" s="408"/>
      <c r="K223" s="408"/>
      <c r="L223" s="447"/>
      <c r="M223" s="447"/>
      <c r="N223" s="470"/>
      <c r="O223" s="345"/>
      <c r="P223" s="351"/>
      <c r="Q223" s="351"/>
      <c r="R223" s="351"/>
      <c r="S223" s="357"/>
      <c r="T223" s="363"/>
      <c r="U223" s="351"/>
      <c r="V223" s="408"/>
      <c r="W223" s="351"/>
      <c r="X223" s="540"/>
      <c r="Y223" s="571"/>
      <c r="Z223" s="351"/>
      <c r="AA223" s="408"/>
      <c r="AB223" s="351"/>
      <c r="AC223" s="357"/>
      <c r="AD223" s="351"/>
      <c r="AE223" s="475"/>
      <c r="AF223" s="480"/>
      <c r="AG223" s="414"/>
      <c r="AH223" s="480"/>
      <c r="AI223" s="414"/>
      <c r="AJ223" s="408"/>
      <c r="AK223" s="545"/>
      <c r="AL223" s="408"/>
      <c r="AM223" s="545"/>
      <c r="AN223" s="408"/>
      <c r="AO223" s="545"/>
      <c r="AP223" s="45"/>
      <c r="AQ223" s="182">
        <f t="shared" si="12"/>
        <v>0</v>
      </c>
      <c r="AR223" s="559">
        <f t="shared" si="13"/>
        <v>0</v>
      </c>
      <c r="AS223" s="560">
        <f t="shared" si="14"/>
        <v>0</v>
      </c>
      <c r="AT223" s="169">
        <f t="shared" si="15"/>
        <v>0</v>
      </c>
      <c r="AV223" s="24"/>
      <c r="AW223" s="24"/>
    </row>
    <row r="224" spans="1:49" ht="12" customHeight="1">
      <c r="A224" s="153"/>
      <c r="B224" s="36" t="str">
        <f>②国語!B224</f>
        <v>6-19</v>
      </c>
      <c r="C224" s="44">
        <v>0</v>
      </c>
      <c r="D224" s="345"/>
      <c r="E224" s="351"/>
      <c r="F224" s="351"/>
      <c r="G224" s="351"/>
      <c r="H224" s="357"/>
      <c r="I224" s="363"/>
      <c r="J224" s="408"/>
      <c r="K224" s="408"/>
      <c r="L224" s="447"/>
      <c r="M224" s="447"/>
      <c r="N224" s="470"/>
      <c r="O224" s="345"/>
      <c r="P224" s="351"/>
      <c r="Q224" s="351"/>
      <c r="R224" s="351"/>
      <c r="S224" s="357"/>
      <c r="T224" s="363"/>
      <c r="U224" s="351"/>
      <c r="V224" s="408"/>
      <c r="W224" s="351"/>
      <c r="X224" s="540"/>
      <c r="Y224" s="571"/>
      <c r="Z224" s="351"/>
      <c r="AA224" s="408"/>
      <c r="AB224" s="351"/>
      <c r="AC224" s="357"/>
      <c r="AD224" s="351"/>
      <c r="AE224" s="475"/>
      <c r="AF224" s="480"/>
      <c r="AG224" s="414"/>
      <c r="AH224" s="480"/>
      <c r="AI224" s="414"/>
      <c r="AJ224" s="408"/>
      <c r="AK224" s="545"/>
      <c r="AL224" s="408"/>
      <c r="AM224" s="545"/>
      <c r="AN224" s="408"/>
      <c r="AO224" s="545"/>
      <c r="AP224" s="45"/>
      <c r="AQ224" s="182">
        <f t="shared" si="12"/>
        <v>0</v>
      </c>
      <c r="AR224" s="559">
        <f t="shared" si="13"/>
        <v>0</v>
      </c>
      <c r="AS224" s="560">
        <f t="shared" si="14"/>
        <v>0</v>
      </c>
      <c r="AT224" s="169">
        <f t="shared" si="15"/>
        <v>0</v>
      </c>
      <c r="AV224" s="24"/>
      <c r="AW224" s="24"/>
    </row>
    <row r="225" spans="1:49" ht="12" customHeight="1" thickBot="1">
      <c r="A225" s="157"/>
      <c r="B225" s="6" t="str">
        <f>②国語!B225</f>
        <v>6-20</v>
      </c>
      <c r="C225" s="27">
        <v>1</v>
      </c>
      <c r="D225" s="348"/>
      <c r="E225" s="354"/>
      <c r="F225" s="354"/>
      <c r="G225" s="354"/>
      <c r="H225" s="360"/>
      <c r="I225" s="366"/>
      <c r="J225" s="411"/>
      <c r="K225" s="411"/>
      <c r="L225" s="450"/>
      <c r="M225" s="450"/>
      <c r="N225" s="473"/>
      <c r="O225" s="348"/>
      <c r="P225" s="354"/>
      <c r="Q225" s="354"/>
      <c r="R225" s="354"/>
      <c r="S225" s="360"/>
      <c r="T225" s="366"/>
      <c r="U225" s="354"/>
      <c r="V225" s="411"/>
      <c r="W225" s="354"/>
      <c r="X225" s="574"/>
      <c r="Y225" s="575"/>
      <c r="Z225" s="354"/>
      <c r="AA225" s="411"/>
      <c r="AB225" s="354"/>
      <c r="AC225" s="360"/>
      <c r="AD225" s="355"/>
      <c r="AE225" s="478"/>
      <c r="AF225" s="483"/>
      <c r="AG225" s="417"/>
      <c r="AH225" s="483"/>
      <c r="AI225" s="417"/>
      <c r="AJ225" s="411"/>
      <c r="AK225" s="548"/>
      <c r="AL225" s="411"/>
      <c r="AM225" s="548"/>
      <c r="AN225" s="411"/>
      <c r="AO225" s="548"/>
      <c r="AP225" s="104"/>
      <c r="AQ225" s="166">
        <f t="shared" si="12"/>
        <v>0</v>
      </c>
      <c r="AR225" s="319">
        <f t="shared" si="13"/>
        <v>0</v>
      </c>
      <c r="AS225" s="566">
        <f t="shared" si="14"/>
        <v>0</v>
      </c>
      <c r="AT225" s="158">
        <f t="shared" si="15"/>
        <v>0</v>
      </c>
      <c r="AV225" s="24"/>
      <c r="AW225" s="24"/>
    </row>
    <row r="226" spans="1:49" ht="12" customHeight="1">
      <c r="A226" s="159"/>
      <c r="B226" s="4" t="str">
        <f>②国語!B226</f>
        <v>6-21</v>
      </c>
      <c r="C226" s="25">
        <v>0</v>
      </c>
      <c r="D226" s="344"/>
      <c r="E226" s="350"/>
      <c r="F226" s="350"/>
      <c r="G226" s="350"/>
      <c r="H226" s="356"/>
      <c r="I226" s="362"/>
      <c r="J226" s="407"/>
      <c r="K226" s="407"/>
      <c r="L226" s="446"/>
      <c r="M226" s="446"/>
      <c r="N226" s="469"/>
      <c r="O226" s="344"/>
      <c r="P226" s="350"/>
      <c r="Q226" s="350"/>
      <c r="R226" s="350"/>
      <c r="S226" s="356"/>
      <c r="T226" s="362"/>
      <c r="U226" s="350"/>
      <c r="V226" s="407"/>
      <c r="W226" s="350"/>
      <c r="X226" s="539"/>
      <c r="Y226" s="570"/>
      <c r="Z226" s="350"/>
      <c r="AA226" s="407"/>
      <c r="AB226" s="350"/>
      <c r="AC226" s="356"/>
      <c r="AD226" s="350"/>
      <c r="AE226" s="474"/>
      <c r="AF226" s="479"/>
      <c r="AG226" s="413"/>
      <c r="AH226" s="479"/>
      <c r="AI226" s="413"/>
      <c r="AJ226" s="407"/>
      <c r="AK226" s="544"/>
      <c r="AL226" s="407"/>
      <c r="AM226" s="544"/>
      <c r="AN226" s="407"/>
      <c r="AO226" s="544"/>
      <c r="AP226" s="103"/>
      <c r="AQ226" s="167">
        <f t="shared" si="12"/>
        <v>0</v>
      </c>
      <c r="AR226" s="317">
        <f t="shared" si="13"/>
        <v>0</v>
      </c>
      <c r="AS226" s="558">
        <f t="shared" si="14"/>
        <v>0</v>
      </c>
      <c r="AT226" s="163">
        <f t="shared" si="15"/>
        <v>0</v>
      </c>
      <c r="AV226" s="24"/>
      <c r="AW226" s="24"/>
    </row>
    <row r="227" spans="1:49" ht="12" customHeight="1">
      <c r="A227" s="153"/>
      <c r="B227" s="36" t="str">
        <f>②国語!B227</f>
        <v>6-22</v>
      </c>
      <c r="C227" s="44">
        <v>1</v>
      </c>
      <c r="D227" s="345"/>
      <c r="E227" s="351"/>
      <c r="F227" s="351"/>
      <c r="G227" s="351"/>
      <c r="H227" s="357"/>
      <c r="I227" s="363"/>
      <c r="J227" s="408"/>
      <c r="K227" s="408"/>
      <c r="L227" s="447"/>
      <c r="M227" s="447"/>
      <c r="N227" s="470"/>
      <c r="O227" s="345"/>
      <c r="P227" s="351"/>
      <c r="Q227" s="351"/>
      <c r="R227" s="351"/>
      <c r="S227" s="357"/>
      <c r="T227" s="363"/>
      <c r="U227" s="351"/>
      <c r="V227" s="408"/>
      <c r="W227" s="351"/>
      <c r="X227" s="540"/>
      <c r="Y227" s="571"/>
      <c r="Z227" s="351"/>
      <c r="AA227" s="408"/>
      <c r="AB227" s="351"/>
      <c r="AC227" s="357"/>
      <c r="AD227" s="351"/>
      <c r="AE227" s="475"/>
      <c r="AF227" s="480"/>
      <c r="AG227" s="414"/>
      <c r="AH227" s="480"/>
      <c r="AI227" s="414"/>
      <c r="AJ227" s="408"/>
      <c r="AK227" s="545"/>
      <c r="AL227" s="408"/>
      <c r="AM227" s="545"/>
      <c r="AN227" s="408"/>
      <c r="AO227" s="545"/>
      <c r="AP227" s="45"/>
      <c r="AQ227" s="182">
        <f t="shared" si="12"/>
        <v>0</v>
      </c>
      <c r="AR227" s="559">
        <f t="shared" si="13"/>
        <v>0</v>
      </c>
      <c r="AS227" s="560">
        <f t="shared" si="14"/>
        <v>0</v>
      </c>
      <c r="AT227" s="169">
        <f t="shared" si="15"/>
        <v>0</v>
      </c>
      <c r="AV227" s="24"/>
      <c r="AW227" s="24"/>
    </row>
    <row r="228" spans="1:49" ht="12" customHeight="1">
      <c r="A228" s="153"/>
      <c r="B228" s="36" t="str">
        <f>②国語!B228</f>
        <v>6-23</v>
      </c>
      <c r="C228" s="44">
        <v>0</v>
      </c>
      <c r="D228" s="345"/>
      <c r="E228" s="351"/>
      <c r="F228" s="351"/>
      <c r="G228" s="351"/>
      <c r="H228" s="357"/>
      <c r="I228" s="363"/>
      <c r="J228" s="408"/>
      <c r="K228" s="408"/>
      <c r="L228" s="447"/>
      <c r="M228" s="447"/>
      <c r="N228" s="470"/>
      <c r="O228" s="345"/>
      <c r="P228" s="351"/>
      <c r="Q228" s="351"/>
      <c r="R228" s="351"/>
      <c r="S228" s="357"/>
      <c r="T228" s="363"/>
      <c r="U228" s="351"/>
      <c r="V228" s="408"/>
      <c r="W228" s="351"/>
      <c r="X228" s="540"/>
      <c r="Y228" s="571"/>
      <c r="Z228" s="351"/>
      <c r="AA228" s="408"/>
      <c r="AB228" s="351"/>
      <c r="AC228" s="357"/>
      <c r="AD228" s="351"/>
      <c r="AE228" s="475"/>
      <c r="AF228" s="480"/>
      <c r="AG228" s="414"/>
      <c r="AH228" s="480"/>
      <c r="AI228" s="414"/>
      <c r="AJ228" s="408"/>
      <c r="AK228" s="545"/>
      <c r="AL228" s="408"/>
      <c r="AM228" s="545"/>
      <c r="AN228" s="408"/>
      <c r="AO228" s="545"/>
      <c r="AP228" s="45"/>
      <c r="AQ228" s="182">
        <f t="shared" si="12"/>
        <v>0</v>
      </c>
      <c r="AR228" s="559">
        <f t="shared" si="13"/>
        <v>0</v>
      </c>
      <c r="AS228" s="560">
        <f t="shared" si="14"/>
        <v>0</v>
      </c>
      <c r="AT228" s="169">
        <f t="shared" si="15"/>
        <v>0</v>
      </c>
      <c r="AV228" s="24"/>
      <c r="AW228" s="52"/>
    </row>
    <row r="229" spans="1:49" ht="12" customHeight="1">
      <c r="A229" s="153"/>
      <c r="B229" s="36" t="str">
        <f>②国語!B229</f>
        <v>6-24</v>
      </c>
      <c r="C229" s="44">
        <v>1</v>
      </c>
      <c r="D229" s="345"/>
      <c r="E229" s="351"/>
      <c r="F229" s="351"/>
      <c r="G229" s="351"/>
      <c r="H229" s="357"/>
      <c r="I229" s="363"/>
      <c r="J229" s="408"/>
      <c r="K229" s="408"/>
      <c r="L229" s="447"/>
      <c r="M229" s="447"/>
      <c r="N229" s="470"/>
      <c r="O229" s="345"/>
      <c r="P229" s="351"/>
      <c r="Q229" s="351"/>
      <c r="R229" s="351"/>
      <c r="S229" s="357"/>
      <c r="T229" s="363"/>
      <c r="U229" s="351"/>
      <c r="V229" s="408"/>
      <c r="W229" s="351"/>
      <c r="X229" s="540"/>
      <c r="Y229" s="571"/>
      <c r="Z229" s="351"/>
      <c r="AA229" s="408"/>
      <c r="AB229" s="351"/>
      <c r="AC229" s="357"/>
      <c r="AD229" s="351"/>
      <c r="AE229" s="475"/>
      <c r="AF229" s="480"/>
      <c r="AG229" s="414"/>
      <c r="AH229" s="480"/>
      <c r="AI229" s="414"/>
      <c r="AJ229" s="408"/>
      <c r="AK229" s="545"/>
      <c r="AL229" s="408"/>
      <c r="AM229" s="545"/>
      <c r="AN229" s="408"/>
      <c r="AO229" s="545"/>
      <c r="AP229" s="45"/>
      <c r="AQ229" s="182">
        <f t="shared" si="12"/>
        <v>0</v>
      </c>
      <c r="AR229" s="559">
        <f t="shared" si="13"/>
        <v>0</v>
      </c>
      <c r="AS229" s="560">
        <f t="shared" si="14"/>
        <v>0</v>
      </c>
      <c r="AT229" s="169">
        <f t="shared" si="15"/>
        <v>0</v>
      </c>
      <c r="AV229" s="3"/>
      <c r="AW229" s="3"/>
    </row>
    <row r="230" spans="1:49" ht="12" customHeight="1" thickBot="1">
      <c r="A230" s="154"/>
      <c r="B230" s="37" t="str">
        <f>②国語!B230</f>
        <v>6-25</v>
      </c>
      <c r="C230" s="50">
        <v>0</v>
      </c>
      <c r="D230" s="346"/>
      <c r="E230" s="352"/>
      <c r="F230" s="352"/>
      <c r="G230" s="352"/>
      <c r="H230" s="358"/>
      <c r="I230" s="364"/>
      <c r="J230" s="409"/>
      <c r="K230" s="409"/>
      <c r="L230" s="448"/>
      <c r="M230" s="448"/>
      <c r="N230" s="471"/>
      <c r="O230" s="346"/>
      <c r="P230" s="352"/>
      <c r="Q230" s="352"/>
      <c r="R230" s="352"/>
      <c r="S230" s="358"/>
      <c r="T230" s="364"/>
      <c r="U230" s="352"/>
      <c r="V230" s="409"/>
      <c r="W230" s="352"/>
      <c r="X230" s="541"/>
      <c r="Y230" s="572"/>
      <c r="Z230" s="352"/>
      <c r="AA230" s="409"/>
      <c r="AB230" s="352"/>
      <c r="AC230" s="358"/>
      <c r="AD230" s="352"/>
      <c r="AE230" s="476"/>
      <c r="AF230" s="481"/>
      <c r="AG230" s="415"/>
      <c r="AH230" s="481"/>
      <c r="AI230" s="415"/>
      <c r="AJ230" s="409"/>
      <c r="AK230" s="546"/>
      <c r="AL230" s="409"/>
      <c r="AM230" s="546"/>
      <c r="AN230" s="409"/>
      <c r="AO230" s="546"/>
      <c r="AP230" s="51"/>
      <c r="AQ230" s="165">
        <f t="shared" si="12"/>
        <v>0</v>
      </c>
      <c r="AR230" s="562">
        <f t="shared" si="13"/>
        <v>0</v>
      </c>
      <c r="AS230" s="563">
        <f t="shared" si="14"/>
        <v>0</v>
      </c>
      <c r="AT230" s="155">
        <f t="shared" si="15"/>
        <v>0</v>
      </c>
    </row>
    <row r="231" spans="1:49" ht="12" customHeight="1">
      <c r="A231" s="156"/>
      <c r="B231" s="5" t="str">
        <f>②国語!B231</f>
        <v>6-26</v>
      </c>
      <c r="C231" s="26">
        <v>1</v>
      </c>
      <c r="D231" s="347"/>
      <c r="E231" s="353"/>
      <c r="F231" s="353"/>
      <c r="G231" s="353"/>
      <c r="H231" s="359"/>
      <c r="I231" s="365"/>
      <c r="J231" s="410"/>
      <c r="K231" s="410"/>
      <c r="L231" s="449"/>
      <c r="M231" s="449"/>
      <c r="N231" s="472"/>
      <c r="O231" s="347"/>
      <c r="P231" s="353"/>
      <c r="Q231" s="353"/>
      <c r="R231" s="353"/>
      <c r="S231" s="359"/>
      <c r="T231" s="365"/>
      <c r="U231" s="353"/>
      <c r="V231" s="410"/>
      <c r="W231" s="353"/>
      <c r="X231" s="542"/>
      <c r="Y231" s="573"/>
      <c r="Z231" s="353"/>
      <c r="AA231" s="410"/>
      <c r="AB231" s="353"/>
      <c r="AC231" s="359"/>
      <c r="AD231" s="353"/>
      <c r="AE231" s="477"/>
      <c r="AF231" s="482"/>
      <c r="AG231" s="416"/>
      <c r="AH231" s="482"/>
      <c r="AI231" s="416"/>
      <c r="AJ231" s="410"/>
      <c r="AK231" s="547"/>
      <c r="AL231" s="410"/>
      <c r="AM231" s="547"/>
      <c r="AN231" s="410"/>
      <c r="AO231" s="547"/>
      <c r="AP231" s="105"/>
      <c r="AQ231" s="419">
        <f t="shared" si="12"/>
        <v>0</v>
      </c>
      <c r="AR231" s="564">
        <f t="shared" si="13"/>
        <v>0</v>
      </c>
      <c r="AS231" s="565">
        <f t="shared" si="14"/>
        <v>0</v>
      </c>
      <c r="AT231" s="422">
        <f t="shared" si="15"/>
        <v>0</v>
      </c>
      <c r="AV231" s="3"/>
    </row>
    <row r="232" spans="1:49" ht="12" customHeight="1">
      <c r="A232" s="153"/>
      <c r="B232" s="36" t="str">
        <f>②国語!B232</f>
        <v>6-27</v>
      </c>
      <c r="C232" s="44">
        <v>0</v>
      </c>
      <c r="D232" s="345"/>
      <c r="E232" s="351"/>
      <c r="F232" s="351"/>
      <c r="G232" s="351"/>
      <c r="H232" s="357"/>
      <c r="I232" s="363"/>
      <c r="J232" s="408"/>
      <c r="K232" s="408"/>
      <c r="L232" s="447"/>
      <c r="M232" s="447"/>
      <c r="N232" s="470"/>
      <c r="O232" s="345"/>
      <c r="P232" s="351"/>
      <c r="Q232" s="351"/>
      <c r="R232" s="351"/>
      <c r="S232" s="357"/>
      <c r="T232" s="363"/>
      <c r="U232" s="351"/>
      <c r="V232" s="408"/>
      <c r="W232" s="351"/>
      <c r="X232" s="540"/>
      <c r="Y232" s="571"/>
      <c r="Z232" s="351"/>
      <c r="AA232" s="408"/>
      <c r="AB232" s="351"/>
      <c r="AC232" s="357"/>
      <c r="AD232" s="351"/>
      <c r="AE232" s="475"/>
      <c r="AF232" s="480"/>
      <c r="AG232" s="414"/>
      <c r="AH232" s="480"/>
      <c r="AI232" s="414"/>
      <c r="AJ232" s="408"/>
      <c r="AK232" s="545"/>
      <c r="AL232" s="408"/>
      <c r="AM232" s="545"/>
      <c r="AN232" s="408"/>
      <c r="AO232" s="545"/>
      <c r="AP232" s="45"/>
      <c r="AQ232" s="182">
        <f t="shared" si="12"/>
        <v>0</v>
      </c>
      <c r="AR232" s="559">
        <f t="shared" si="13"/>
        <v>0</v>
      </c>
      <c r="AS232" s="560">
        <f t="shared" si="14"/>
        <v>0</v>
      </c>
      <c r="AT232" s="169">
        <f t="shared" si="15"/>
        <v>0</v>
      </c>
      <c r="AV232" s="7"/>
      <c r="AW232" s="7"/>
    </row>
    <row r="233" spans="1:49" ht="12" customHeight="1">
      <c r="A233" s="153"/>
      <c r="B233" s="36" t="str">
        <f>②国語!B233</f>
        <v>6-28</v>
      </c>
      <c r="C233" s="44">
        <v>1</v>
      </c>
      <c r="D233" s="345"/>
      <c r="E233" s="351"/>
      <c r="F233" s="351"/>
      <c r="G233" s="351"/>
      <c r="H233" s="357"/>
      <c r="I233" s="363"/>
      <c r="J233" s="408"/>
      <c r="K233" s="408"/>
      <c r="L233" s="447"/>
      <c r="M233" s="447"/>
      <c r="N233" s="470"/>
      <c r="O233" s="345"/>
      <c r="P233" s="351"/>
      <c r="Q233" s="351"/>
      <c r="R233" s="351"/>
      <c r="S233" s="357"/>
      <c r="T233" s="363"/>
      <c r="U233" s="351"/>
      <c r="V233" s="408"/>
      <c r="W233" s="351"/>
      <c r="X233" s="540"/>
      <c r="Y233" s="571"/>
      <c r="Z233" s="351"/>
      <c r="AA233" s="408"/>
      <c r="AB233" s="351"/>
      <c r="AC233" s="357"/>
      <c r="AD233" s="351"/>
      <c r="AE233" s="475"/>
      <c r="AF233" s="480"/>
      <c r="AG233" s="414"/>
      <c r="AH233" s="480"/>
      <c r="AI233" s="414"/>
      <c r="AJ233" s="408"/>
      <c r="AK233" s="545"/>
      <c r="AL233" s="408"/>
      <c r="AM233" s="545"/>
      <c r="AN233" s="408"/>
      <c r="AO233" s="545"/>
      <c r="AP233" s="45"/>
      <c r="AQ233" s="182">
        <f t="shared" si="12"/>
        <v>0</v>
      </c>
      <c r="AR233" s="559">
        <f t="shared" si="13"/>
        <v>0</v>
      </c>
      <c r="AS233" s="560">
        <f t="shared" si="14"/>
        <v>0</v>
      </c>
      <c r="AT233" s="169">
        <f t="shared" si="15"/>
        <v>0</v>
      </c>
      <c r="AV233" s="7"/>
      <c r="AW233" s="7"/>
    </row>
    <row r="234" spans="1:49" ht="12" customHeight="1">
      <c r="A234" s="153"/>
      <c r="B234" s="36" t="str">
        <f>②国語!B234</f>
        <v>6-29</v>
      </c>
      <c r="C234" s="44">
        <v>0</v>
      </c>
      <c r="D234" s="345"/>
      <c r="E234" s="351"/>
      <c r="F234" s="351"/>
      <c r="G234" s="351"/>
      <c r="H234" s="357"/>
      <c r="I234" s="363"/>
      <c r="J234" s="408"/>
      <c r="K234" s="408"/>
      <c r="L234" s="447"/>
      <c r="M234" s="447"/>
      <c r="N234" s="470"/>
      <c r="O234" s="345"/>
      <c r="P234" s="351"/>
      <c r="Q234" s="351"/>
      <c r="R234" s="351"/>
      <c r="S234" s="357"/>
      <c r="T234" s="363"/>
      <c r="U234" s="351"/>
      <c r="V234" s="408"/>
      <c r="W234" s="351"/>
      <c r="X234" s="540"/>
      <c r="Y234" s="571"/>
      <c r="Z234" s="351"/>
      <c r="AA234" s="408"/>
      <c r="AB234" s="351"/>
      <c r="AC234" s="357"/>
      <c r="AD234" s="351"/>
      <c r="AE234" s="475"/>
      <c r="AF234" s="480"/>
      <c r="AG234" s="414"/>
      <c r="AH234" s="480"/>
      <c r="AI234" s="414"/>
      <c r="AJ234" s="408"/>
      <c r="AK234" s="545"/>
      <c r="AL234" s="408"/>
      <c r="AM234" s="545"/>
      <c r="AN234" s="408"/>
      <c r="AO234" s="545"/>
      <c r="AP234" s="45"/>
      <c r="AQ234" s="182">
        <f t="shared" si="12"/>
        <v>0</v>
      </c>
      <c r="AR234" s="559">
        <f t="shared" si="13"/>
        <v>0</v>
      </c>
      <c r="AS234" s="560">
        <f t="shared" si="14"/>
        <v>0</v>
      </c>
      <c r="AT234" s="169">
        <f t="shared" si="15"/>
        <v>0</v>
      </c>
      <c r="AV234" s="7"/>
      <c r="AW234" s="7"/>
    </row>
    <row r="235" spans="1:49" ht="12" customHeight="1" thickBot="1">
      <c r="A235" s="157"/>
      <c r="B235" s="6" t="str">
        <f>②国語!B235</f>
        <v>6-30</v>
      </c>
      <c r="C235" s="27">
        <v>1</v>
      </c>
      <c r="D235" s="348"/>
      <c r="E235" s="354"/>
      <c r="F235" s="354"/>
      <c r="G235" s="354"/>
      <c r="H235" s="360"/>
      <c r="I235" s="366"/>
      <c r="J235" s="411"/>
      <c r="K235" s="411"/>
      <c r="L235" s="450"/>
      <c r="M235" s="450"/>
      <c r="N235" s="473"/>
      <c r="O235" s="348"/>
      <c r="P235" s="354"/>
      <c r="Q235" s="354"/>
      <c r="R235" s="354"/>
      <c r="S235" s="360"/>
      <c r="T235" s="366"/>
      <c r="U235" s="354"/>
      <c r="V235" s="411"/>
      <c r="W235" s="354"/>
      <c r="X235" s="574"/>
      <c r="Y235" s="575"/>
      <c r="Z235" s="354"/>
      <c r="AA235" s="411"/>
      <c r="AB235" s="354"/>
      <c r="AC235" s="360"/>
      <c r="AD235" s="355"/>
      <c r="AE235" s="478"/>
      <c r="AF235" s="483"/>
      <c r="AG235" s="417"/>
      <c r="AH235" s="483"/>
      <c r="AI235" s="417"/>
      <c r="AJ235" s="411"/>
      <c r="AK235" s="548"/>
      <c r="AL235" s="411"/>
      <c r="AM235" s="548"/>
      <c r="AN235" s="411"/>
      <c r="AO235" s="548"/>
      <c r="AP235" s="104"/>
      <c r="AQ235" s="166">
        <f t="shared" si="12"/>
        <v>0</v>
      </c>
      <c r="AR235" s="319">
        <f t="shared" si="13"/>
        <v>0</v>
      </c>
      <c r="AS235" s="566">
        <f t="shared" si="14"/>
        <v>0</v>
      </c>
      <c r="AT235" s="158">
        <f t="shared" si="15"/>
        <v>0</v>
      </c>
    </row>
    <row r="236" spans="1:49" ht="12" customHeight="1">
      <c r="A236" s="159"/>
      <c r="B236" s="4" t="str">
        <f>②国語!B236</f>
        <v>6-31</v>
      </c>
      <c r="C236" s="25">
        <v>0</v>
      </c>
      <c r="D236" s="344"/>
      <c r="E236" s="350"/>
      <c r="F236" s="350"/>
      <c r="G236" s="350"/>
      <c r="H236" s="356"/>
      <c r="I236" s="362"/>
      <c r="J236" s="407"/>
      <c r="K236" s="407"/>
      <c r="L236" s="446"/>
      <c r="M236" s="446"/>
      <c r="N236" s="469"/>
      <c r="O236" s="344"/>
      <c r="P236" s="350"/>
      <c r="Q236" s="350"/>
      <c r="R236" s="350"/>
      <c r="S236" s="356"/>
      <c r="T236" s="362"/>
      <c r="U236" s="350"/>
      <c r="V236" s="407"/>
      <c r="W236" s="350"/>
      <c r="X236" s="539"/>
      <c r="Y236" s="570"/>
      <c r="Z236" s="350"/>
      <c r="AA236" s="407"/>
      <c r="AB236" s="350"/>
      <c r="AC236" s="356"/>
      <c r="AD236" s="350"/>
      <c r="AE236" s="474"/>
      <c r="AF236" s="479"/>
      <c r="AG236" s="413"/>
      <c r="AH236" s="479"/>
      <c r="AI236" s="413"/>
      <c r="AJ236" s="407"/>
      <c r="AK236" s="544"/>
      <c r="AL236" s="407"/>
      <c r="AM236" s="544"/>
      <c r="AN236" s="407"/>
      <c r="AO236" s="544"/>
      <c r="AP236" s="103"/>
      <c r="AQ236" s="167">
        <f t="shared" si="12"/>
        <v>0</v>
      </c>
      <c r="AR236" s="317">
        <f t="shared" si="13"/>
        <v>0</v>
      </c>
      <c r="AS236" s="558">
        <f t="shared" si="14"/>
        <v>0</v>
      </c>
      <c r="AT236" s="163">
        <f t="shared" si="15"/>
        <v>0</v>
      </c>
    </row>
    <row r="237" spans="1:49" ht="12" customHeight="1">
      <c r="A237" s="153"/>
      <c r="B237" s="36" t="str">
        <f>②国語!B237</f>
        <v>6-32</v>
      </c>
      <c r="C237" s="44">
        <v>1</v>
      </c>
      <c r="D237" s="345"/>
      <c r="E237" s="351"/>
      <c r="F237" s="351"/>
      <c r="G237" s="351"/>
      <c r="H237" s="357"/>
      <c r="I237" s="363"/>
      <c r="J237" s="408"/>
      <c r="K237" s="408"/>
      <c r="L237" s="447"/>
      <c r="M237" s="447"/>
      <c r="N237" s="470"/>
      <c r="O237" s="345"/>
      <c r="P237" s="351"/>
      <c r="Q237" s="351"/>
      <c r="R237" s="351"/>
      <c r="S237" s="357"/>
      <c r="T237" s="363"/>
      <c r="U237" s="351"/>
      <c r="V237" s="408"/>
      <c r="W237" s="351"/>
      <c r="X237" s="540"/>
      <c r="Y237" s="571"/>
      <c r="Z237" s="351"/>
      <c r="AA237" s="408"/>
      <c r="AB237" s="351"/>
      <c r="AC237" s="357"/>
      <c r="AD237" s="351"/>
      <c r="AE237" s="475"/>
      <c r="AF237" s="480"/>
      <c r="AG237" s="414"/>
      <c r="AH237" s="480"/>
      <c r="AI237" s="414"/>
      <c r="AJ237" s="408"/>
      <c r="AK237" s="545"/>
      <c r="AL237" s="408"/>
      <c r="AM237" s="545"/>
      <c r="AN237" s="408"/>
      <c r="AO237" s="545"/>
      <c r="AP237" s="45"/>
      <c r="AQ237" s="182">
        <f t="shared" si="12"/>
        <v>0</v>
      </c>
      <c r="AR237" s="559">
        <f t="shared" si="13"/>
        <v>0</v>
      </c>
      <c r="AS237" s="560">
        <f t="shared" si="14"/>
        <v>0</v>
      </c>
      <c r="AT237" s="169">
        <f t="shared" si="15"/>
        <v>0</v>
      </c>
    </row>
    <row r="238" spans="1:49" ht="12" customHeight="1">
      <c r="A238" s="153"/>
      <c r="B238" s="36" t="str">
        <f>②国語!B238</f>
        <v>6-33</v>
      </c>
      <c r="C238" s="44">
        <v>0</v>
      </c>
      <c r="D238" s="345"/>
      <c r="E238" s="351"/>
      <c r="F238" s="351"/>
      <c r="G238" s="351"/>
      <c r="H238" s="357"/>
      <c r="I238" s="363"/>
      <c r="J238" s="408"/>
      <c r="K238" s="408"/>
      <c r="L238" s="447"/>
      <c r="M238" s="447"/>
      <c r="N238" s="470"/>
      <c r="O238" s="345"/>
      <c r="P238" s="351"/>
      <c r="Q238" s="351"/>
      <c r="R238" s="351"/>
      <c r="S238" s="357"/>
      <c r="T238" s="363"/>
      <c r="U238" s="351"/>
      <c r="V238" s="408"/>
      <c r="W238" s="351"/>
      <c r="X238" s="540"/>
      <c r="Y238" s="571"/>
      <c r="Z238" s="351"/>
      <c r="AA238" s="408"/>
      <c r="AB238" s="351"/>
      <c r="AC238" s="357"/>
      <c r="AD238" s="351"/>
      <c r="AE238" s="475"/>
      <c r="AF238" s="480"/>
      <c r="AG238" s="414"/>
      <c r="AH238" s="480"/>
      <c r="AI238" s="414"/>
      <c r="AJ238" s="408"/>
      <c r="AK238" s="545"/>
      <c r="AL238" s="408"/>
      <c r="AM238" s="545"/>
      <c r="AN238" s="408"/>
      <c r="AO238" s="545"/>
      <c r="AP238" s="45"/>
      <c r="AQ238" s="182">
        <f t="shared" si="12"/>
        <v>0</v>
      </c>
      <c r="AR238" s="559">
        <f t="shared" si="13"/>
        <v>0</v>
      </c>
      <c r="AS238" s="560">
        <f t="shared" si="14"/>
        <v>0</v>
      </c>
      <c r="AT238" s="169">
        <f t="shared" si="15"/>
        <v>0</v>
      </c>
    </row>
    <row r="239" spans="1:49" ht="12" customHeight="1">
      <c r="A239" s="153"/>
      <c r="B239" s="36" t="str">
        <f>②国語!B239</f>
        <v>6-34</v>
      </c>
      <c r="C239" s="44">
        <v>1</v>
      </c>
      <c r="D239" s="345"/>
      <c r="E239" s="351"/>
      <c r="F239" s="351"/>
      <c r="G239" s="351"/>
      <c r="H239" s="357"/>
      <c r="I239" s="363"/>
      <c r="J239" s="408"/>
      <c r="K239" s="408"/>
      <c r="L239" s="447"/>
      <c r="M239" s="447"/>
      <c r="N239" s="470"/>
      <c r="O239" s="345"/>
      <c r="P239" s="351"/>
      <c r="Q239" s="351"/>
      <c r="R239" s="351"/>
      <c r="S239" s="357"/>
      <c r="T239" s="363"/>
      <c r="U239" s="351"/>
      <c r="V239" s="408"/>
      <c r="W239" s="351"/>
      <c r="X239" s="540"/>
      <c r="Y239" s="571"/>
      <c r="Z239" s="351"/>
      <c r="AA239" s="408"/>
      <c r="AB239" s="351"/>
      <c r="AC239" s="357"/>
      <c r="AD239" s="351"/>
      <c r="AE239" s="475"/>
      <c r="AF239" s="480"/>
      <c r="AG239" s="414"/>
      <c r="AH239" s="480"/>
      <c r="AI239" s="414"/>
      <c r="AJ239" s="408"/>
      <c r="AK239" s="545"/>
      <c r="AL239" s="408"/>
      <c r="AM239" s="545"/>
      <c r="AN239" s="408"/>
      <c r="AO239" s="545"/>
      <c r="AP239" s="45"/>
      <c r="AQ239" s="182">
        <f t="shared" si="12"/>
        <v>0</v>
      </c>
      <c r="AR239" s="559">
        <f t="shared" si="13"/>
        <v>0</v>
      </c>
      <c r="AS239" s="560">
        <f t="shared" si="14"/>
        <v>0</v>
      </c>
      <c r="AT239" s="169">
        <f t="shared" si="15"/>
        <v>0</v>
      </c>
      <c r="AV239" s="35"/>
    </row>
    <row r="240" spans="1:49" ht="12" customHeight="1" thickBot="1">
      <c r="A240" s="154"/>
      <c r="B240" s="37" t="str">
        <f>②国語!B240</f>
        <v>6-35</v>
      </c>
      <c r="C240" s="50">
        <v>0</v>
      </c>
      <c r="D240" s="346"/>
      <c r="E240" s="352"/>
      <c r="F240" s="352"/>
      <c r="G240" s="352"/>
      <c r="H240" s="358"/>
      <c r="I240" s="364"/>
      <c r="J240" s="409"/>
      <c r="K240" s="409"/>
      <c r="L240" s="448"/>
      <c r="M240" s="448"/>
      <c r="N240" s="471"/>
      <c r="O240" s="346"/>
      <c r="P240" s="352"/>
      <c r="Q240" s="352"/>
      <c r="R240" s="352"/>
      <c r="S240" s="358"/>
      <c r="T240" s="364"/>
      <c r="U240" s="352"/>
      <c r="V240" s="409"/>
      <c r="W240" s="352"/>
      <c r="X240" s="541"/>
      <c r="Y240" s="572"/>
      <c r="Z240" s="352"/>
      <c r="AA240" s="409"/>
      <c r="AB240" s="352"/>
      <c r="AC240" s="358"/>
      <c r="AD240" s="352"/>
      <c r="AE240" s="476"/>
      <c r="AF240" s="481"/>
      <c r="AG240" s="415"/>
      <c r="AH240" s="481"/>
      <c r="AI240" s="415"/>
      <c r="AJ240" s="409"/>
      <c r="AK240" s="546"/>
      <c r="AL240" s="409"/>
      <c r="AM240" s="546"/>
      <c r="AN240" s="409"/>
      <c r="AO240" s="546"/>
      <c r="AP240" s="51"/>
      <c r="AQ240" s="165">
        <f t="shared" si="12"/>
        <v>0</v>
      </c>
      <c r="AR240" s="562">
        <f t="shared" si="13"/>
        <v>0</v>
      </c>
      <c r="AS240" s="563">
        <f t="shared" si="14"/>
        <v>0</v>
      </c>
      <c r="AT240" s="155">
        <f t="shared" si="15"/>
        <v>0</v>
      </c>
      <c r="AV240" s="35"/>
    </row>
    <row r="241" spans="1:49" ht="12" customHeight="1">
      <c r="A241" s="156"/>
      <c r="B241" s="5" t="str">
        <f>②国語!B241</f>
        <v>6-36</v>
      </c>
      <c r="C241" s="26">
        <v>1</v>
      </c>
      <c r="D241" s="347"/>
      <c r="E241" s="353"/>
      <c r="F241" s="353"/>
      <c r="G241" s="353"/>
      <c r="H241" s="359"/>
      <c r="I241" s="365"/>
      <c r="J241" s="410"/>
      <c r="K241" s="410"/>
      <c r="L241" s="449"/>
      <c r="M241" s="449"/>
      <c r="N241" s="472"/>
      <c r="O241" s="347"/>
      <c r="P241" s="353"/>
      <c r="Q241" s="353"/>
      <c r="R241" s="353"/>
      <c r="S241" s="359"/>
      <c r="T241" s="365"/>
      <c r="U241" s="353"/>
      <c r="V241" s="410"/>
      <c r="W241" s="353"/>
      <c r="X241" s="542"/>
      <c r="Y241" s="573"/>
      <c r="Z241" s="353"/>
      <c r="AA241" s="410"/>
      <c r="AB241" s="353"/>
      <c r="AC241" s="359"/>
      <c r="AD241" s="353"/>
      <c r="AE241" s="477"/>
      <c r="AF241" s="482"/>
      <c r="AG241" s="416"/>
      <c r="AH241" s="482"/>
      <c r="AI241" s="416"/>
      <c r="AJ241" s="410"/>
      <c r="AK241" s="547"/>
      <c r="AL241" s="410"/>
      <c r="AM241" s="547"/>
      <c r="AN241" s="410"/>
      <c r="AO241" s="547"/>
      <c r="AP241" s="105"/>
      <c r="AQ241" s="419">
        <f t="shared" si="12"/>
        <v>0</v>
      </c>
      <c r="AR241" s="564">
        <f t="shared" si="13"/>
        <v>0</v>
      </c>
      <c r="AS241" s="565">
        <f t="shared" si="14"/>
        <v>0</v>
      </c>
      <c r="AT241" s="422">
        <f t="shared" si="15"/>
        <v>0</v>
      </c>
      <c r="AV241" s="35"/>
    </row>
    <row r="242" spans="1:49" ht="12" customHeight="1">
      <c r="A242" s="153"/>
      <c r="B242" s="36" t="str">
        <f>②国語!B242</f>
        <v>6-37</v>
      </c>
      <c r="C242" s="44">
        <v>0</v>
      </c>
      <c r="D242" s="345"/>
      <c r="E242" s="351"/>
      <c r="F242" s="351"/>
      <c r="G242" s="351"/>
      <c r="H242" s="357"/>
      <c r="I242" s="363"/>
      <c r="J242" s="408"/>
      <c r="K242" s="408"/>
      <c r="L242" s="447"/>
      <c r="M242" s="447"/>
      <c r="N242" s="470"/>
      <c r="O242" s="345"/>
      <c r="P242" s="351"/>
      <c r="Q242" s="351"/>
      <c r="R242" s="351"/>
      <c r="S242" s="357"/>
      <c r="T242" s="363"/>
      <c r="U242" s="351"/>
      <c r="V242" s="408"/>
      <c r="W242" s="351"/>
      <c r="X242" s="540"/>
      <c r="Y242" s="571"/>
      <c r="Z242" s="351"/>
      <c r="AA242" s="408"/>
      <c r="AB242" s="351"/>
      <c r="AC242" s="357"/>
      <c r="AD242" s="351"/>
      <c r="AE242" s="475"/>
      <c r="AF242" s="480"/>
      <c r="AG242" s="414"/>
      <c r="AH242" s="480"/>
      <c r="AI242" s="414"/>
      <c r="AJ242" s="408"/>
      <c r="AK242" s="545"/>
      <c r="AL242" s="408"/>
      <c r="AM242" s="545"/>
      <c r="AN242" s="408"/>
      <c r="AO242" s="545"/>
      <c r="AP242" s="45"/>
      <c r="AQ242" s="182">
        <f t="shared" si="12"/>
        <v>0</v>
      </c>
      <c r="AR242" s="559">
        <f t="shared" si="13"/>
        <v>0</v>
      </c>
      <c r="AS242" s="560">
        <f t="shared" si="14"/>
        <v>0</v>
      </c>
      <c r="AT242" s="169">
        <f t="shared" si="15"/>
        <v>0</v>
      </c>
    </row>
    <row r="243" spans="1:49" ht="12" customHeight="1">
      <c r="A243" s="153"/>
      <c r="B243" s="36" t="str">
        <f>②国語!B243</f>
        <v>6-38</v>
      </c>
      <c r="C243" s="44">
        <v>1</v>
      </c>
      <c r="D243" s="345"/>
      <c r="E243" s="351"/>
      <c r="F243" s="351"/>
      <c r="G243" s="351"/>
      <c r="H243" s="357"/>
      <c r="I243" s="363"/>
      <c r="J243" s="408"/>
      <c r="K243" s="408"/>
      <c r="L243" s="447"/>
      <c r="M243" s="447"/>
      <c r="N243" s="470"/>
      <c r="O243" s="345"/>
      <c r="P243" s="351"/>
      <c r="Q243" s="351"/>
      <c r="R243" s="351"/>
      <c r="S243" s="357"/>
      <c r="T243" s="363"/>
      <c r="U243" s="351"/>
      <c r="V243" s="408"/>
      <c r="W243" s="351"/>
      <c r="X243" s="540"/>
      <c r="Y243" s="571"/>
      <c r="Z243" s="351"/>
      <c r="AA243" s="408"/>
      <c r="AB243" s="351"/>
      <c r="AC243" s="357"/>
      <c r="AD243" s="351"/>
      <c r="AE243" s="475"/>
      <c r="AF243" s="480"/>
      <c r="AG243" s="414"/>
      <c r="AH243" s="480"/>
      <c r="AI243" s="414"/>
      <c r="AJ243" s="408"/>
      <c r="AK243" s="545"/>
      <c r="AL243" s="408"/>
      <c r="AM243" s="545"/>
      <c r="AN243" s="408"/>
      <c r="AO243" s="545"/>
      <c r="AP243" s="45"/>
      <c r="AQ243" s="182">
        <f t="shared" si="12"/>
        <v>0</v>
      </c>
      <c r="AR243" s="559">
        <f t="shared" si="13"/>
        <v>0</v>
      </c>
      <c r="AS243" s="560">
        <f t="shared" si="14"/>
        <v>0</v>
      </c>
      <c r="AT243" s="169">
        <f t="shared" si="15"/>
        <v>0</v>
      </c>
    </row>
    <row r="244" spans="1:49" ht="12" customHeight="1">
      <c r="A244" s="153"/>
      <c r="B244" s="36" t="str">
        <f>②国語!B244</f>
        <v>6-39</v>
      </c>
      <c r="C244" s="44">
        <v>0</v>
      </c>
      <c r="D244" s="345"/>
      <c r="E244" s="351"/>
      <c r="F244" s="351"/>
      <c r="G244" s="351"/>
      <c r="H244" s="357"/>
      <c r="I244" s="363"/>
      <c r="J244" s="408"/>
      <c r="K244" s="408"/>
      <c r="L244" s="447"/>
      <c r="M244" s="447"/>
      <c r="N244" s="470"/>
      <c r="O244" s="345"/>
      <c r="P244" s="351"/>
      <c r="Q244" s="351"/>
      <c r="R244" s="351"/>
      <c r="S244" s="357"/>
      <c r="T244" s="363"/>
      <c r="U244" s="351"/>
      <c r="V244" s="408"/>
      <c r="W244" s="351"/>
      <c r="X244" s="540"/>
      <c r="Y244" s="571"/>
      <c r="Z244" s="351"/>
      <c r="AA244" s="408"/>
      <c r="AB244" s="351"/>
      <c r="AC244" s="357"/>
      <c r="AD244" s="351"/>
      <c r="AE244" s="475"/>
      <c r="AF244" s="480"/>
      <c r="AG244" s="414"/>
      <c r="AH244" s="480"/>
      <c r="AI244" s="414"/>
      <c r="AJ244" s="408"/>
      <c r="AK244" s="545"/>
      <c r="AL244" s="408"/>
      <c r="AM244" s="545"/>
      <c r="AN244" s="408"/>
      <c r="AO244" s="545"/>
      <c r="AP244" s="45"/>
      <c r="AQ244" s="182">
        <f t="shared" si="12"/>
        <v>0</v>
      </c>
      <c r="AR244" s="559">
        <f t="shared" si="13"/>
        <v>0</v>
      </c>
      <c r="AS244" s="560">
        <f t="shared" si="14"/>
        <v>0</v>
      </c>
      <c r="AT244" s="169">
        <f t="shared" si="15"/>
        <v>0</v>
      </c>
    </row>
    <row r="245" spans="1:49" ht="12" customHeight="1" thickBot="1">
      <c r="A245" s="157"/>
      <c r="B245" s="6" t="str">
        <f>②国語!B245</f>
        <v>6-40</v>
      </c>
      <c r="C245" s="27">
        <v>1</v>
      </c>
      <c r="D245" s="349"/>
      <c r="E245" s="355"/>
      <c r="F245" s="355"/>
      <c r="G245" s="355"/>
      <c r="H245" s="361"/>
      <c r="I245" s="367"/>
      <c r="J245" s="412"/>
      <c r="K245" s="412"/>
      <c r="L245" s="451"/>
      <c r="M245" s="451"/>
      <c r="N245" s="473"/>
      <c r="O245" s="349"/>
      <c r="P245" s="355"/>
      <c r="Q245" s="355"/>
      <c r="R245" s="355"/>
      <c r="S245" s="361"/>
      <c r="T245" s="367"/>
      <c r="U245" s="355"/>
      <c r="V245" s="412"/>
      <c r="W245" s="355"/>
      <c r="X245" s="543"/>
      <c r="Y245" s="576"/>
      <c r="Z245" s="355"/>
      <c r="AA245" s="412"/>
      <c r="AB245" s="355"/>
      <c r="AC245" s="361"/>
      <c r="AD245" s="355"/>
      <c r="AE245" s="478"/>
      <c r="AF245" s="483"/>
      <c r="AG245" s="417"/>
      <c r="AH245" s="483"/>
      <c r="AI245" s="417"/>
      <c r="AJ245" s="412"/>
      <c r="AK245" s="548"/>
      <c r="AL245" s="412"/>
      <c r="AM245" s="548"/>
      <c r="AN245" s="412"/>
      <c r="AO245" s="548"/>
      <c r="AP245" s="183"/>
      <c r="AQ245" s="166">
        <f t="shared" si="12"/>
        <v>0</v>
      </c>
      <c r="AR245" s="319">
        <f t="shared" si="13"/>
        <v>0</v>
      </c>
      <c r="AS245" s="566">
        <f t="shared" si="14"/>
        <v>0</v>
      </c>
      <c r="AT245" s="158">
        <f t="shared" si="15"/>
        <v>0</v>
      </c>
    </row>
    <row r="246" spans="1:49" ht="12" customHeight="1">
      <c r="A246" s="151"/>
      <c r="B246" s="89" t="str">
        <f>②国語!B246</f>
        <v>7-01</v>
      </c>
      <c r="C246" s="25">
        <v>0</v>
      </c>
      <c r="D246" s="344"/>
      <c r="E246" s="350"/>
      <c r="F246" s="350"/>
      <c r="G246" s="350"/>
      <c r="H246" s="356"/>
      <c r="I246" s="362"/>
      <c r="J246" s="407"/>
      <c r="K246" s="407"/>
      <c r="L246" s="446"/>
      <c r="M246" s="446"/>
      <c r="N246" s="469"/>
      <c r="O246" s="344"/>
      <c r="P246" s="350"/>
      <c r="Q246" s="350"/>
      <c r="R246" s="350"/>
      <c r="S246" s="356"/>
      <c r="T246" s="362"/>
      <c r="U246" s="350"/>
      <c r="V246" s="407"/>
      <c r="W246" s="350"/>
      <c r="X246" s="539"/>
      <c r="Y246" s="570"/>
      <c r="Z246" s="350"/>
      <c r="AA246" s="407"/>
      <c r="AB246" s="350"/>
      <c r="AC246" s="356"/>
      <c r="AD246" s="350"/>
      <c r="AE246" s="474"/>
      <c r="AF246" s="479"/>
      <c r="AG246" s="413"/>
      <c r="AH246" s="479"/>
      <c r="AI246" s="413"/>
      <c r="AJ246" s="407"/>
      <c r="AK246" s="544"/>
      <c r="AL246" s="407"/>
      <c r="AM246" s="544"/>
      <c r="AN246" s="407"/>
      <c r="AO246" s="544"/>
      <c r="AP246" s="103"/>
      <c r="AQ246" s="167">
        <f t="shared" si="12"/>
        <v>0</v>
      </c>
      <c r="AR246" s="317">
        <f t="shared" si="13"/>
        <v>0</v>
      </c>
      <c r="AS246" s="558">
        <f t="shared" si="14"/>
        <v>0</v>
      </c>
      <c r="AT246" s="163">
        <f t="shared" si="15"/>
        <v>0</v>
      </c>
      <c r="AV246" s="24"/>
      <c r="AW246" s="24"/>
    </row>
    <row r="247" spans="1:49" ht="12" customHeight="1">
      <c r="A247" s="153"/>
      <c r="B247" s="36" t="str">
        <f>②国語!B247</f>
        <v>7-02</v>
      </c>
      <c r="C247" s="44">
        <v>1</v>
      </c>
      <c r="D247" s="345"/>
      <c r="E247" s="351"/>
      <c r="F247" s="351"/>
      <c r="G247" s="351"/>
      <c r="H247" s="357"/>
      <c r="I247" s="363"/>
      <c r="J247" s="408"/>
      <c r="K247" s="408"/>
      <c r="L247" s="447"/>
      <c r="M247" s="447"/>
      <c r="N247" s="470"/>
      <c r="O247" s="345"/>
      <c r="P247" s="351"/>
      <c r="Q247" s="351"/>
      <c r="R247" s="351"/>
      <c r="S247" s="357"/>
      <c r="T247" s="363"/>
      <c r="U247" s="351"/>
      <c r="V247" s="408"/>
      <c r="W247" s="351"/>
      <c r="X247" s="540"/>
      <c r="Y247" s="571"/>
      <c r="Z247" s="351"/>
      <c r="AA247" s="408"/>
      <c r="AB247" s="351"/>
      <c r="AC247" s="357"/>
      <c r="AD247" s="351"/>
      <c r="AE247" s="475"/>
      <c r="AF247" s="480"/>
      <c r="AG247" s="414"/>
      <c r="AH247" s="480"/>
      <c r="AI247" s="414"/>
      <c r="AJ247" s="408"/>
      <c r="AK247" s="545"/>
      <c r="AL247" s="408"/>
      <c r="AM247" s="545"/>
      <c r="AN247" s="408"/>
      <c r="AO247" s="545"/>
      <c r="AP247" s="45"/>
      <c r="AQ247" s="182">
        <f t="shared" si="12"/>
        <v>0</v>
      </c>
      <c r="AR247" s="559">
        <f t="shared" si="13"/>
        <v>0</v>
      </c>
      <c r="AS247" s="560">
        <f t="shared" si="14"/>
        <v>0</v>
      </c>
      <c r="AT247" s="169">
        <f t="shared" si="15"/>
        <v>0</v>
      </c>
      <c r="AV247" s="24"/>
      <c r="AW247" s="24"/>
    </row>
    <row r="248" spans="1:49" ht="12" customHeight="1">
      <c r="A248" s="153"/>
      <c r="B248" s="36" t="str">
        <f>②国語!B248</f>
        <v>7-03</v>
      </c>
      <c r="C248" s="44">
        <v>0</v>
      </c>
      <c r="D248" s="345"/>
      <c r="E248" s="351"/>
      <c r="F248" s="351"/>
      <c r="G248" s="351"/>
      <c r="H248" s="357"/>
      <c r="I248" s="363"/>
      <c r="J248" s="408"/>
      <c r="K248" s="408"/>
      <c r="L248" s="447"/>
      <c r="M248" s="447"/>
      <c r="N248" s="470"/>
      <c r="O248" s="345"/>
      <c r="P248" s="351"/>
      <c r="Q248" s="351"/>
      <c r="R248" s="351"/>
      <c r="S248" s="357"/>
      <c r="T248" s="363"/>
      <c r="U248" s="351"/>
      <c r="V248" s="408"/>
      <c r="W248" s="351"/>
      <c r="X248" s="540"/>
      <c r="Y248" s="571"/>
      <c r="Z248" s="351"/>
      <c r="AA248" s="408"/>
      <c r="AB248" s="351"/>
      <c r="AC248" s="357"/>
      <c r="AD248" s="351"/>
      <c r="AE248" s="475"/>
      <c r="AF248" s="480"/>
      <c r="AG248" s="414"/>
      <c r="AH248" s="480"/>
      <c r="AI248" s="414"/>
      <c r="AJ248" s="408"/>
      <c r="AK248" s="545"/>
      <c r="AL248" s="408"/>
      <c r="AM248" s="545"/>
      <c r="AN248" s="408"/>
      <c r="AO248" s="545"/>
      <c r="AP248" s="45"/>
      <c r="AQ248" s="182">
        <f t="shared" si="12"/>
        <v>0</v>
      </c>
      <c r="AR248" s="559">
        <f t="shared" si="13"/>
        <v>0</v>
      </c>
      <c r="AS248" s="560">
        <f t="shared" si="14"/>
        <v>0</v>
      </c>
      <c r="AT248" s="169">
        <f t="shared" si="15"/>
        <v>0</v>
      </c>
      <c r="AV248" s="24"/>
      <c r="AW248" s="24"/>
    </row>
    <row r="249" spans="1:49" ht="12" customHeight="1">
      <c r="A249" s="153"/>
      <c r="B249" s="36" t="str">
        <f>②国語!B249</f>
        <v>7-04</v>
      </c>
      <c r="C249" s="44">
        <v>1</v>
      </c>
      <c r="D249" s="345"/>
      <c r="E249" s="351"/>
      <c r="F249" s="351"/>
      <c r="G249" s="351"/>
      <c r="H249" s="357"/>
      <c r="I249" s="363"/>
      <c r="J249" s="408"/>
      <c r="K249" s="408"/>
      <c r="L249" s="447"/>
      <c r="M249" s="447"/>
      <c r="N249" s="470"/>
      <c r="O249" s="345"/>
      <c r="P249" s="351"/>
      <c r="Q249" s="351"/>
      <c r="R249" s="351"/>
      <c r="S249" s="357"/>
      <c r="T249" s="363"/>
      <c r="U249" s="351"/>
      <c r="V249" s="408"/>
      <c r="W249" s="351"/>
      <c r="X249" s="540"/>
      <c r="Y249" s="571"/>
      <c r="Z249" s="351"/>
      <c r="AA249" s="408"/>
      <c r="AB249" s="351"/>
      <c r="AC249" s="357"/>
      <c r="AD249" s="351"/>
      <c r="AE249" s="475"/>
      <c r="AF249" s="480"/>
      <c r="AG249" s="414"/>
      <c r="AH249" s="480"/>
      <c r="AI249" s="414"/>
      <c r="AJ249" s="408"/>
      <c r="AK249" s="545"/>
      <c r="AL249" s="408"/>
      <c r="AM249" s="545"/>
      <c r="AN249" s="408"/>
      <c r="AO249" s="545"/>
      <c r="AP249" s="45"/>
      <c r="AQ249" s="182">
        <f t="shared" si="12"/>
        <v>0</v>
      </c>
      <c r="AR249" s="559">
        <f t="shared" si="13"/>
        <v>0</v>
      </c>
      <c r="AS249" s="560">
        <f t="shared" si="14"/>
        <v>0</v>
      </c>
      <c r="AT249" s="169">
        <f t="shared" si="15"/>
        <v>0</v>
      </c>
      <c r="AV249" s="24"/>
      <c r="AW249" s="24"/>
    </row>
    <row r="250" spans="1:49" ht="12" customHeight="1" thickBot="1">
      <c r="A250" s="154"/>
      <c r="B250" s="37" t="str">
        <f>②国語!B250</f>
        <v>7-05</v>
      </c>
      <c r="C250" s="50">
        <v>0</v>
      </c>
      <c r="D250" s="346"/>
      <c r="E250" s="352"/>
      <c r="F250" s="352"/>
      <c r="G250" s="352"/>
      <c r="H250" s="358"/>
      <c r="I250" s="364"/>
      <c r="J250" s="409"/>
      <c r="K250" s="409"/>
      <c r="L250" s="448"/>
      <c r="M250" s="448"/>
      <c r="N250" s="471"/>
      <c r="O250" s="346"/>
      <c r="P250" s="352"/>
      <c r="Q250" s="352"/>
      <c r="R250" s="352"/>
      <c r="S250" s="358"/>
      <c r="T250" s="364"/>
      <c r="U250" s="352"/>
      <c r="V250" s="409"/>
      <c r="W250" s="352"/>
      <c r="X250" s="541"/>
      <c r="Y250" s="572"/>
      <c r="Z250" s="352"/>
      <c r="AA250" s="409"/>
      <c r="AB250" s="352"/>
      <c r="AC250" s="358"/>
      <c r="AD250" s="352"/>
      <c r="AE250" s="476"/>
      <c r="AF250" s="481"/>
      <c r="AG250" s="415"/>
      <c r="AH250" s="481"/>
      <c r="AI250" s="415"/>
      <c r="AJ250" s="409"/>
      <c r="AK250" s="546"/>
      <c r="AL250" s="409"/>
      <c r="AM250" s="546"/>
      <c r="AN250" s="409"/>
      <c r="AO250" s="546"/>
      <c r="AP250" s="51"/>
      <c r="AQ250" s="165">
        <f t="shared" si="12"/>
        <v>0</v>
      </c>
      <c r="AR250" s="562">
        <f t="shared" si="13"/>
        <v>0</v>
      </c>
      <c r="AS250" s="563">
        <f t="shared" si="14"/>
        <v>0</v>
      </c>
      <c r="AT250" s="155">
        <f t="shared" si="15"/>
        <v>0</v>
      </c>
      <c r="AV250" s="24"/>
      <c r="AW250" s="24"/>
    </row>
    <row r="251" spans="1:49" ht="12" customHeight="1">
      <c r="A251" s="156"/>
      <c r="B251" s="5" t="str">
        <f>②国語!B251</f>
        <v>7-06</v>
      </c>
      <c r="C251" s="26">
        <v>1</v>
      </c>
      <c r="D251" s="347"/>
      <c r="E251" s="353"/>
      <c r="F251" s="353"/>
      <c r="G251" s="353"/>
      <c r="H251" s="359"/>
      <c r="I251" s="365"/>
      <c r="J251" s="410"/>
      <c r="K251" s="410"/>
      <c r="L251" s="449"/>
      <c r="M251" s="449"/>
      <c r="N251" s="472"/>
      <c r="O251" s="347"/>
      <c r="P251" s="353"/>
      <c r="Q251" s="353"/>
      <c r="R251" s="353"/>
      <c r="S251" s="359"/>
      <c r="T251" s="365"/>
      <c r="U251" s="353"/>
      <c r="V251" s="410"/>
      <c r="W251" s="353"/>
      <c r="X251" s="542"/>
      <c r="Y251" s="573"/>
      <c r="Z251" s="353"/>
      <c r="AA251" s="410"/>
      <c r="AB251" s="353"/>
      <c r="AC251" s="359"/>
      <c r="AD251" s="353"/>
      <c r="AE251" s="477"/>
      <c r="AF251" s="482"/>
      <c r="AG251" s="416"/>
      <c r="AH251" s="482"/>
      <c r="AI251" s="416"/>
      <c r="AJ251" s="410"/>
      <c r="AK251" s="547"/>
      <c r="AL251" s="410"/>
      <c r="AM251" s="547"/>
      <c r="AN251" s="410"/>
      <c r="AO251" s="547"/>
      <c r="AP251" s="105"/>
      <c r="AQ251" s="419">
        <f t="shared" si="12"/>
        <v>0</v>
      </c>
      <c r="AR251" s="564">
        <f t="shared" si="13"/>
        <v>0</v>
      </c>
      <c r="AS251" s="565">
        <f t="shared" si="14"/>
        <v>0</v>
      </c>
      <c r="AT251" s="422">
        <f t="shared" si="15"/>
        <v>0</v>
      </c>
      <c r="AV251" s="24"/>
      <c r="AW251" s="24"/>
    </row>
    <row r="252" spans="1:49" ht="12" customHeight="1">
      <c r="A252" s="153"/>
      <c r="B252" s="36" t="str">
        <f>②国語!B252</f>
        <v>7-07</v>
      </c>
      <c r="C252" s="44">
        <v>0</v>
      </c>
      <c r="D252" s="345"/>
      <c r="E252" s="351"/>
      <c r="F252" s="351"/>
      <c r="G252" s="351"/>
      <c r="H252" s="357"/>
      <c r="I252" s="363"/>
      <c r="J252" s="408"/>
      <c r="K252" s="408"/>
      <c r="L252" s="447"/>
      <c r="M252" s="447"/>
      <c r="N252" s="470"/>
      <c r="O252" s="345"/>
      <c r="P252" s="351"/>
      <c r="Q252" s="351"/>
      <c r="R252" s="351"/>
      <c r="S252" s="357"/>
      <c r="T252" s="363"/>
      <c r="U252" s="351"/>
      <c r="V252" s="408"/>
      <c r="W252" s="351"/>
      <c r="X252" s="540"/>
      <c r="Y252" s="571"/>
      <c r="Z252" s="351"/>
      <c r="AA252" s="408"/>
      <c r="AB252" s="351"/>
      <c r="AC252" s="357"/>
      <c r="AD252" s="351"/>
      <c r="AE252" s="475"/>
      <c r="AF252" s="480"/>
      <c r="AG252" s="414"/>
      <c r="AH252" s="480"/>
      <c r="AI252" s="414"/>
      <c r="AJ252" s="408"/>
      <c r="AK252" s="545"/>
      <c r="AL252" s="408"/>
      <c r="AM252" s="545"/>
      <c r="AN252" s="408"/>
      <c r="AO252" s="545"/>
      <c r="AP252" s="45"/>
      <c r="AQ252" s="182">
        <f t="shared" si="12"/>
        <v>0</v>
      </c>
      <c r="AR252" s="559">
        <f t="shared" si="13"/>
        <v>0</v>
      </c>
      <c r="AS252" s="560">
        <f t="shared" si="14"/>
        <v>0</v>
      </c>
      <c r="AT252" s="169">
        <f t="shared" si="15"/>
        <v>0</v>
      </c>
      <c r="AV252" s="24"/>
      <c r="AW252" s="24"/>
    </row>
    <row r="253" spans="1:49" ht="12" customHeight="1">
      <c r="A253" s="153"/>
      <c r="B253" s="36" t="str">
        <f>②国語!B253</f>
        <v>7-08</v>
      </c>
      <c r="C253" s="44">
        <v>1</v>
      </c>
      <c r="D253" s="345"/>
      <c r="E253" s="351"/>
      <c r="F253" s="351"/>
      <c r="G253" s="351"/>
      <c r="H253" s="357"/>
      <c r="I253" s="363"/>
      <c r="J253" s="408"/>
      <c r="K253" s="408"/>
      <c r="L253" s="447"/>
      <c r="M253" s="447"/>
      <c r="N253" s="470"/>
      <c r="O253" s="345"/>
      <c r="P253" s="351"/>
      <c r="Q253" s="351"/>
      <c r="R253" s="351"/>
      <c r="S253" s="357"/>
      <c r="T253" s="363"/>
      <c r="U253" s="351"/>
      <c r="V253" s="408"/>
      <c r="W253" s="351"/>
      <c r="X253" s="540"/>
      <c r="Y253" s="571"/>
      <c r="Z253" s="351"/>
      <c r="AA253" s="408"/>
      <c r="AB253" s="351"/>
      <c r="AC253" s="357"/>
      <c r="AD253" s="351"/>
      <c r="AE253" s="475"/>
      <c r="AF253" s="480"/>
      <c r="AG253" s="414"/>
      <c r="AH253" s="480"/>
      <c r="AI253" s="414"/>
      <c r="AJ253" s="408"/>
      <c r="AK253" s="545"/>
      <c r="AL253" s="408"/>
      <c r="AM253" s="545"/>
      <c r="AN253" s="408"/>
      <c r="AO253" s="545"/>
      <c r="AP253" s="45"/>
      <c r="AQ253" s="182">
        <f t="shared" si="12"/>
        <v>0</v>
      </c>
      <c r="AR253" s="559">
        <f t="shared" si="13"/>
        <v>0</v>
      </c>
      <c r="AS253" s="560">
        <f t="shared" si="14"/>
        <v>0</v>
      </c>
      <c r="AT253" s="169">
        <f t="shared" si="15"/>
        <v>0</v>
      </c>
      <c r="AV253" s="24"/>
      <c r="AW253" s="24"/>
    </row>
    <row r="254" spans="1:49" ht="12" customHeight="1">
      <c r="A254" s="153"/>
      <c r="B254" s="36" t="str">
        <f>②国語!B254</f>
        <v>7-09</v>
      </c>
      <c r="C254" s="44">
        <v>0</v>
      </c>
      <c r="D254" s="345"/>
      <c r="E254" s="351"/>
      <c r="F254" s="351"/>
      <c r="G254" s="351"/>
      <c r="H254" s="357"/>
      <c r="I254" s="363"/>
      <c r="J254" s="408"/>
      <c r="K254" s="408"/>
      <c r="L254" s="447"/>
      <c r="M254" s="447"/>
      <c r="N254" s="470"/>
      <c r="O254" s="345"/>
      <c r="P254" s="351"/>
      <c r="Q254" s="351"/>
      <c r="R254" s="351"/>
      <c r="S254" s="357"/>
      <c r="T254" s="363"/>
      <c r="U254" s="351"/>
      <c r="V254" s="408"/>
      <c r="W254" s="351"/>
      <c r="X254" s="540"/>
      <c r="Y254" s="571"/>
      <c r="Z254" s="351"/>
      <c r="AA254" s="408"/>
      <c r="AB254" s="351"/>
      <c r="AC254" s="357"/>
      <c r="AD254" s="351"/>
      <c r="AE254" s="475"/>
      <c r="AF254" s="480"/>
      <c r="AG254" s="414"/>
      <c r="AH254" s="480"/>
      <c r="AI254" s="414"/>
      <c r="AJ254" s="408"/>
      <c r="AK254" s="545"/>
      <c r="AL254" s="408"/>
      <c r="AM254" s="545"/>
      <c r="AN254" s="408"/>
      <c r="AO254" s="545"/>
      <c r="AP254" s="45"/>
      <c r="AQ254" s="182">
        <f t="shared" si="12"/>
        <v>0</v>
      </c>
      <c r="AR254" s="559">
        <f t="shared" si="13"/>
        <v>0</v>
      </c>
      <c r="AS254" s="560">
        <f t="shared" si="14"/>
        <v>0</v>
      </c>
      <c r="AT254" s="169">
        <f t="shared" si="15"/>
        <v>0</v>
      </c>
      <c r="AV254" s="24"/>
      <c r="AW254" s="24"/>
    </row>
    <row r="255" spans="1:49" ht="12" customHeight="1" thickBot="1">
      <c r="A255" s="157"/>
      <c r="B255" s="6" t="str">
        <f>②国語!B255</f>
        <v>7-10</v>
      </c>
      <c r="C255" s="27">
        <v>1</v>
      </c>
      <c r="D255" s="348"/>
      <c r="E255" s="354"/>
      <c r="F255" s="354"/>
      <c r="G255" s="354"/>
      <c r="H255" s="360"/>
      <c r="I255" s="366"/>
      <c r="J255" s="411"/>
      <c r="K255" s="411"/>
      <c r="L255" s="450"/>
      <c r="M255" s="450"/>
      <c r="N255" s="473"/>
      <c r="O255" s="348"/>
      <c r="P255" s="354"/>
      <c r="Q255" s="354"/>
      <c r="R255" s="354"/>
      <c r="S255" s="360"/>
      <c r="T255" s="366"/>
      <c r="U255" s="354"/>
      <c r="V255" s="411"/>
      <c r="W255" s="354"/>
      <c r="X255" s="574"/>
      <c r="Y255" s="575"/>
      <c r="Z255" s="354"/>
      <c r="AA255" s="411"/>
      <c r="AB255" s="354"/>
      <c r="AC255" s="360"/>
      <c r="AD255" s="355"/>
      <c r="AE255" s="478"/>
      <c r="AF255" s="483"/>
      <c r="AG255" s="417"/>
      <c r="AH255" s="483"/>
      <c r="AI255" s="417"/>
      <c r="AJ255" s="411"/>
      <c r="AK255" s="548"/>
      <c r="AL255" s="411"/>
      <c r="AM255" s="548"/>
      <c r="AN255" s="411"/>
      <c r="AO255" s="548"/>
      <c r="AP255" s="104"/>
      <c r="AQ255" s="166">
        <f t="shared" si="12"/>
        <v>0</v>
      </c>
      <c r="AR255" s="319">
        <f t="shared" si="13"/>
        <v>0</v>
      </c>
      <c r="AS255" s="566">
        <f t="shared" si="14"/>
        <v>0</v>
      </c>
      <c r="AT255" s="158">
        <f t="shared" si="15"/>
        <v>0</v>
      </c>
      <c r="AV255" s="24"/>
      <c r="AW255" s="24"/>
    </row>
    <row r="256" spans="1:49" ht="12" customHeight="1">
      <c r="A256" s="159"/>
      <c r="B256" s="4" t="str">
        <f>②国語!B256</f>
        <v>7-11</v>
      </c>
      <c r="C256" s="25">
        <v>0</v>
      </c>
      <c r="D256" s="344"/>
      <c r="E256" s="350"/>
      <c r="F256" s="350"/>
      <c r="G256" s="350"/>
      <c r="H256" s="356"/>
      <c r="I256" s="362"/>
      <c r="J256" s="407"/>
      <c r="K256" s="407"/>
      <c r="L256" s="446"/>
      <c r="M256" s="446"/>
      <c r="N256" s="469"/>
      <c r="O256" s="344"/>
      <c r="P256" s="350"/>
      <c r="Q256" s="350"/>
      <c r="R256" s="350"/>
      <c r="S256" s="356"/>
      <c r="T256" s="362"/>
      <c r="U256" s="350"/>
      <c r="V256" s="407"/>
      <c r="W256" s="350"/>
      <c r="X256" s="539"/>
      <c r="Y256" s="570"/>
      <c r="Z256" s="350"/>
      <c r="AA256" s="407"/>
      <c r="AB256" s="350"/>
      <c r="AC256" s="356"/>
      <c r="AD256" s="350"/>
      <c r="AE256" s="474"/>
      <c r="AF256" s="479"/>
      <c r="AG256" s="413"/>
      <c r="AH256" s="479"/>
      <c r="AI256" s="413"/>
      <c r="AJ256" s="407"/>
      <c r="AK256" s="544"/>
      <c r="AL256" s="407"/>
      <c r="AM256" s="544"/>
      <c r="AN256" s="407"/>
      <c r="AO256" s="544"/>
      <c r="AP256" s="103"/>
      <c r="AQ256" s="167">
        <f t="shared" si="12"/>
        <v>0</v>
      </c>
      <c r="AR256" s="317">
        <f t="shared" si="13"/>
        <v>0</v>
      </c>
      <c r="AS256" s="558">
        <f t="shared" si="14"/>
        <v>0</v>
      </c>
      <c r="AT256" s="163">
        <f t="shared" si="15"/>
        <v>0</v>
      </c>
      <c r="AV256" s="24"/>
      <c r="AW256" s="24"/>
    </row>
    <row r="257" spans="1:49" ht="12" customHeight="1">
      <c r="A257" s="153"/>
      <c r="B257" s="36" t="str">
        <f>②国語!B257</f>
        <v>7-12</v>
      </c>
      <c r="C257" s="44">
        <v>1</v>
      </c>
      <c r="D257" s="345"/>
      <c r="E257" s="351"/>
      <c r="F257" s="351"/>
      <c r="G257" s="351"/>
      <c r="H257" s="357"/>
      <c r="I257" s="363"/>
      <c r="J257" s="408"/>
      <c r="K257" s="408"/>
      <c r="L257" s="447"/>
      <c r="M257" s="447"/>
      <c r="N257" s="470"/>
      <c r="O257" s="345"/>
      <c r="P257" s="351"/>
      <c r="Q257" s="351"/>
      <c r="R257" s="351"/>
      <c r="S257" s="357"/>
      <c r="T257" s="363"/>
      <c r="U257" s="351"/>
      <c r="V257" s="408"/>
      <c r="W257" s="351"/>
      <c r="X257" s="540"/>
      <c r="Y257" s="571"/>
      <c r="Z257" s="351"/>
      <c r="AA257" s="408"/>
      <c r="AB257" s="351"/>
      <c r="AC257" s="357"/>
      <c r="AD257" s="351"/>
      <c r="AE257" s="475"/>
      <c r="AF257" s="480"/>
      <c r="AG257" s="414"/>
      <c r="AH257" s="480"/>
      <c r="AI257" s="414"/>
      <c r="AJ257" s="408"/>
      <c r="AK257" s="545"/>
      <c r="AL257" s="408"/>
      <c r="AM257" s="545"/>
      <c r="AN257" s="408"/>
      <c r="AO257" s="545"/>
      <c r="AP257" s="45"/>
      <c r="AQ257" s="182">
        <f t="shared" si="12"/>
        <v>0</v>
      </c>
      <c r="AR257" s="559">
        <f t="shared" si="13"/>
        <v>0</v>
      </c>
      <c r="AS257" s="560">
        <f t="shared" si="14"/>
        <v>0</v>
      </c>
      <c r="AT257" s="169">
        <f t="shared" si="15"/>
        <v>0</v>
      </c>
      <c r="AV257" s="24"/>
      <c r="AW257" s="24"/>
    </row>
    <row r="258" spans="1:49" ht="12" customHeight="1">
      <c r="A258" s="153"/>
      <c r="B258" s="36" t="str">
        <f>②国語!B258</f>
        <v>7-13</v>
      </c>
      <c r="C258" s="44">
        <v>0</v>
      </c>
      <c r="D258" s="345"/>
      <c r="E258" s="351"/>
      <c r="F258" s="351"/>
      <c r="G258" s="351"/>
      <c r="H258" s="357"/>
      <c r="I258" s="363"/>
      <c r="J258" s="408"/>
      <c r="K258" s="408"/>
      <c r="L258" s="447"/>
      <c r="M258" s="447"/>
      <c r="N258" s="470"/>
      <c r="O258" s="345"/>
      <c r="P258" s="351"/>
      <c r="Q258" s="351"/>
      <c r="R258" s="351"/>
      <c r="S258" s="357"/>
      <c r="T258" s="363"/>
      <c r="U258" s="351"/>
      <c r="V258" s="408"/>
      <c r="W258" s="351"/>
      <c r="X258" s="540"/>
      <c r="Y258" s="571"/>
      <c r="Z258" s="351"/>
      <c r="AA258" s="408"/>
      <c r="AB258" s="351"/>
      <c r="AC258" s="357"/>
      <c r="AD258" s="351"/>
      <c r="AE258" s="475"/>
      <c r="AF258" s="480"/>
      <c r="AG258" s="414"/>
      <c r="AH258" s="480"/>
      <c r="AI258" s="414"/>
      <c r="AJ258" s="408"/>
      <c r="AK258" s="545"/>
      <c r="AL258" s="408"/>
      <c r="AM258" s="545"/>
      <c r="AN258" s="408"/>
      <c r="AO258" s="545"/>
      <c r="AP258" s="45"/>
      <c r="AQ258" s="182">
        <f t="shared" si="12"/>
        <v>0</v>
      </c>
      <c r="AR258" s="559">
        <f t="shared" si="13"/>
        <v>0</v>
      </c>
      <c r="AS258" s="560">
        <f t="shared" si="14"/>
        <v>0</v>
      </c>
      <c r="AT258" s="169">
        <f t="shared" si="15"/>
        <v>0</v>
      </c>
      <c r="AV258" s="24"/>
      <c r="AW258" s="24"/>
    </row>
    <row r="259" spans="1:49" ht="12" customHeight="1">
      <c r="A259" s="153"/>
      <c r="B259" s="36" t="str">
        <f>②国語!B259</f>
        <v>7-14</v>
      </c>
      <c r="C259" s="44">
        <v>1</v>
      </c>
      <c r="D259" s="345"/>
      <c r="E259" s="351"/>
      <c r="F259" s="351"/>
      <c r="G259" s="351"/>
      <c r="H259" s="357"/>
      <c r="I259" s="363"/>
      <c r="J259" s="408"/>
      <c r="K259" s="408"/>
      <c r="L259" s="447"/>
      <c r="M259" s="447"/>
      <c r="N259" s="470"/>
      <c r="O259" s="345"/>
      <c r="P259" s="351"/>
      <c r="Q259" s="351"/>
      <c r="R259" s="351"/>
      <c r="S259" s="357"/>
      <c r="T259" s="363"/>
      <c r="U259" s="351"/>
      <c r="V259" s="408"/>
      <c r="W259" s="351"/>
      <c r="X259" s="540"/>
      <c r="Y259" s="571"/>
      <c r="Z259" s="351"/>
      <c r="AA259" s="408"/>
      <c r="AB259" s="351"/>
      <c r="AC259" s="357"/>
      <c r="AD259" s="351"/>
      <c r="AE259" s="475"/>
      <c r="AF259" s="480"/>
      <c r="AG259" s="414"/>
      <c r="AH259" s="480"/>
      <c r="AI259" s="414"/>
      <c r="AJ259" s="408"/>
      <c r="AK259" s="545"/>
      <c r="AL259" s="408"/>
      <c r="AM259" s="545"/>
      <c r="AN259" s="408"/>
      <c r="AO259" s="545"/>
      <c r="AP259" s="45"/>
      <c r="AQ259" s="182">
        <f t="shared" si="12"/>
        <v>0</v>
      </c>
      <c r="AR259" s="559">
        <f t="shared" si="13"/>
        <v>0</v>
      </c>
      <c r="AS259" s="560">
        <f t="shared" si="14"/>
        <v>0</v>
      </c>
      <c r="AT259" s="169">
        <f t="shared" si="15"/>
        <v>0</v>
      </c>
      <c r="AV259" s="24"/>
      <c r="AW259" s="24"/>
    </row>
    <row r="260" spans="1:49" ht="12" customHeight="1" thickBot="1">
      <c r="A260" s="154"/>
      <c r="B260" s="37" t="str">
        <f>②国語!B260</f>
        <v>7-15</v>
      </c>
      <c r="C260" s="50">
        <v>0</v>
      </c>
      <c r="D260" s="346"/>
      <c r="E260" s="352"/>
      <c r="F260" s="352"/>
      <c r="G260" s="352"/>
      <c r="H260" s="358"/>
      <c r="I260" s="364"/>
      <c r="J260" s="409"/>
      <c r="K260" s="409"/>
      <c r="L260" s="448"/>
      <c r="M260" s="448"/>
      <c r="N260" s="471"/>
      <c r="O260" s="346"/>
      <c r="P260" s="352"/>
      <c r="Q260" s="352"/>
      <c r="R260" s="352"/>
      <c r="S260" s="358"/>
      <c r="T260" s="364"/>
      <c r="U260" s="352"/>
      <c r="V260" s="409"/>
      <c r="W260" s="352"/>
      <c r="X260" s="541"/>
      <c r="Y260" s="572"/>
      <c r="Z260" s="352"/>
      <c r="AA260" s="409"/>
      <c r="AB260" s="352"/>
      <c r="AC260" s="358"/>
      <c r="AD260" s="352"/>
      <c r="AE260" s="476"/>
      <c r="AF260" s="481"/>
      <c r="AG260" s="415"/>
      <c r="AH260" s="481"/>
      <c r="AI260" s="415"/>
      <c r="AJ260" s="409"/>
      <c r="AK260" s="546"/>
      <c r="AL260" s="409"/>
      <c r="AM260" s="546"/>
      <c r="AN260" s="409"/>
      <c r="AO260" s="546"/>
      <c r="AP260" s="51"/>
      <c r="AQ260" s="165">
        <f t="shared" si="12"/>
        <v>0</v>
      </c>
      <c r="AR260" s="562">
        <f t="shared" si="13"/>
        <v>0</v>
      </c>
      <c r="AS260" s="563">
        <f t="shared" si="14"/>
        <v>0</v>
      </c>
      <c r="AT260" s="155">
        <f t="shared" si="15"/>
        <v>0</v>
      </c>
      <c r="AV260" s="24"/>
      <c r="AW260" s="24"/>
    </row>
    <row r="261" spans="1:49" ht="12" customHeight="1">
      <c r="A261" s="156"/>
      <c r="B261" s="5" t="str">
        <f>②国語!B261</f>
        <v>7-16</v>
      </c>
      <c r="C261" s="26">
        <v>1</v>
      </c>
      <c r="D261" s="347"/>
      <c r="E261" s="353"/>
      <c r="F261" s="353"/>
      <c r="G261" s="353"/>
      <c r="H261" s="359"/>
      <c r="I261" s="365"/>
      <c r="J261" s="410"/>
      <c r="K261" s="410"/>
      <c r="L261" s="449"/>
      <c r="M261" s="449"/>
      <c r="N261" s="472"/>
      <c r="O261" s="347"/>
      <c r="P261" s="353"/>
      <c r="Q261" s="353"/>
      <c r="R261" s="353"/>
      <c r="S261" s="359"/>
      <c r="T261" s="365"/>
      <c r="U261" s="353"/>
      <c r="V261" s="410"/>
      <c r="W261" s="353"/>
      <c r="X261" s="542"/>
      <c r="Y261" s="573"/>
      <c r="Z261" s="353"/>
      <c r="AA261" s="410"/>
      <c r="AB261" s="353"/>
      <c r="AC261" s="359"/>
      <c r="AD261" s="353"/>
      <c r="AE261" s="477"/>
      <c r="AF261" s="482"/>
      <c r="AG261" s="416"/>
      <c r="AH261" s="482"/>
      <c r="AI261" s="416"/>
      <c r="AJ261" s="410"/>
      <c r="AK261" s="547"/>
      <c r="AL261" s="410"/>
      <c r="AM261" s="547"/>
      <c r="AN261" s="410"/>
      <c r="AO261" s="547"/>
      <c r="AP261" s="105"/>
      <c r="AQ261" s="419">
        <f t="shared" si="12"/>
        <v>0</v>
      </c>
      <c r="AR261" s="564">
        <f t="shared" si="13"/>
        <v>0</v>
      </c>
      <c r="AS261" s="565">
        <f t="shared" si="14"/>
        <v>0</v>
      </c>
      <c r="AT261" s="422">
        <f t="shared" si="15"/>
        <v>0</v>
      </c>
      <c r="AV261" s="24"/>
      <c r="AW261" s="24"/>
    </row>
    <row r="262" spans="1:49" ht="12" customHeight="1">
      <c r="A262" s="153"/>
      <c r="B262" s="36" t="str">
        <f>②国語!B262</f>
        <v>7-17</v>
      </c>
      <c r="C262" s="44">
        <v>0</v>
      </c>
      <c r="D262" s="345"/>
      <c r="E262" s="351"/>
      <c r="F262" s="351"/>
      <c r="G262" s="351"/>
      <c r="H262" s="357"/>
      <c r="I262" s="363"/>
      <c r="J262" s="408"/>
      <c r="K262" s="408"/>
      <c r="L262" s="447"/>
      <c r="M262" s="447"/>
      <c r="N262" s="470"/>
      <c r="O262" s="345"/>
      <c r="P262" s="351"/>
      <c r="Q262" s="351"/>
      <c r="R262" s="351"/>
      <c r="S262" s="357"/>
      <c r="T262" s="363"/>
      <c r="U262" s="351"/>
      <c r="V262" s="408"/>
      <c r="W262" s="351"/>
      <c r="X262" s="540"/>
      <c r="Y262" s="571"/>
      <c r="Z262" s="351"/>
      <c r="AA262" s="408"/>
      <c r="AB262" s="351"/>
      <c r="AC262" s="357"/>
      <c r="AD262" s="351"/>
      <c r="AE262" s="475"/>
      <c r="AF262" s="480"/>
      <c r="AG262" s="414"/>
      <c r="AH262" s="480"/>
      <c r="AI262" s="414"/>
      <c r="AJ262" s="408"/>
      <c r="AK262" s="545"/>
      <c r="AL262" s="408"/>
      <c r="AM262" s="545"/>
      <c r="AN262" s="408"/>
      <c r="AO262" s="545"/>
      <c r="AP262" s="45"/>
      <c r="AQ262" s="182">
        <f t="shared" si="12"/>
        <v>0</v>
      </c>
      <c r="AR262" s="559">
        <f t="shared" si="13"/>
        <v>0</v>
      </c>
      <c r="AS262" s="560">
        <f t="shared" si="14"/>
        <v>0</v>
      </c>
      <c r="AT262" s="169">
        <f t="shared" si="15"/>
        <v>0</v>
      </c>
      <c r="AV262" s="24"/>
      <c r="AW262" s="24"/>
    </row>
    <row r="263" spans="1:49" ht="12" customHeight="1">
      <c r="A263" s="153"/>
      <c r="B263" s="36" t="str">
        <f>②国語!B263</f>
        <v>7-18</v>
      </c>
      <c r="C263" s="44">
        <v>1</v>
      </c>
      <c r="D263" s="345"/>
      <c r="E263" s="351"/>
      <c r="F263" s="351"/>
      <c r="G263" s="351"/>
      <c r="H263" s="357"/>
      <c r="I263" s="363"/>
      <c r="J263" s="408"/>
      <c r="K263" s="408"/>
      <c r="L263" s="447"/>
      <c r="M263" s="447"/>
      <c r="N263" s="470"/>
      <c r="O263" s="345"/>
      <c r="P263" s="351"/>
      <c r="Q263" s="351"/>
      <c r="R263" s="351"/>
      <c r="S263" s="357"/>
      <c r="T263" s="363"/>
      <c r="U263" s="351"/>
      <c r="V263" s="408"/>
      <c r="W263" s="351"/>
      <c r="X263" s="540"/>
      <c r="Y263" s="571"/>
      <c r="Z263" s="351"/>
      <c r="AA263" s="408"/>
      <c r="AB263" s="351"/>
      <c r="AC263" s="357"/>
      <c r="AD263" s="351"/>
      <c r="AE263" s="475"/>
      <c r="AF263" s="480"/>
      <c r="AG263" s="414"/>
      <c r="AH263" s="480"/>
      <c r="AI263" s="414"/>
      <c r="AJ263" s="408"/>
      <c r="AK263" s="545"/>
      <c r="AL263" s="408"/>
      <c r="AM263" s="545"/>
      <c r="AN263" s="408"/>
      <c r="AO263" s="545"/>
      <c r="AP263" s="45"/>
      <c r="AQ263" s="182">
        <f t="shared" ref="AQ263:AQ326" si="16">COUNTIF(D263:L263,1)*3+N263+COUNTIF(O263:AE263,1)*3+AG263+AI263+AK263+AM263+AO263</f>
        <v>0</v>
      </c>
      <c r="AR263" s="559">
        <f t="shared" ref="AR263:AR326" si="17">COUNTIF(D263:I263,1)*3+COUNTIF(O263:U263,1)*3+COUNTIF(W263,1)*3+COUNTIF(Z263,1)*3+COUNTIF(AB263:AE263,1)*3+AG263+AI263</f>
        <v>0</v>
      </c>
      <c r="AS263" s="560">
        <f t="shared" ref="AS263:AS326" si="18">COUNTIF(J263:L263,1)*3+N263+COUNTIF(V263,1)*3+COUNTIF(X263:Y263,1)*3+COUNTIF(AA263,1)*3+AK263+AM263+AO263</f>
        <v>0</v>
      </c>
      <c r="AT263" s="169">
        <f t="shared" ref="AT263:AT326" si="19">SUM(AR263:AS263)</f>
        <v>0</v>
      </c>
      <c r="AV263" s="24"/>
      <c r="AW263" s="24"/>
    </row>
    <row r="264" spans="1:49" ht="12" customHeight="1">
      <c r="A264" s="153"/>
      <c r="B264" s="36" t="str">
        <f>②国語!B264</f>
        <v>7-19</v>
      </c>
      <c r="C264" s="44">
        <v>0</v>
      </c>
      <c r="D264" s="345"/>
      <c r="E264" s="351"/>
      <c r="F264" s="351"/>
      <c r="G264" s="351"/>
      <c r="H264" s="357"/>
      <c r="I264" s="363"/>
      <c r="J264" s="408"/>
      <c r="K264" s="408"/>
      <c r="L264" s="447"/>
      <c r="M264" s="447"/>
      <c r="N264" s="470"/>
      <c r="O264" s="345"/>
      <c r="P264" s="351"/>
      <c r="Q264" s="351"/>
      <c r="R264" s="351"/>
      <c r="S264" s="357"/>
      <c r="T264" s="363"/>
      <c r="U264" s="351"/>
      <c r="V264" s="408"/>
      <c r="W264" s="351"/>
      <c r="X264" s="540"/>
      <c r="Y264" s="571"/>
      <c r="Z264" s="351"/>
      <c r="AA264" s="408"/>
      <c r="AB264" s="351"/>
      <c r="AC264" s="357"/>
      <c r="AD264" s="351"/>
      <c r="AE264" s="475"/>
      <c r="AF264" s="480"/>
      <c r="AG264" s="414"/>
      <c r="AH264" s="480"/>
      <c r="AI264" s="414"/>
      <c r="AJ264" s="408"/>
      <c r="AK264" s="545"/>
      <c r="AL264" s="408"/>
      <c r="AM264" s="545"/>
      <c r="AN264" s="408"/>
      <c r="AO264" s="545"/>
      <c r="AP264" s="45"/>
      <c r="AQ264" s="182">
        <f t="shared" si="16"/>
        <v>0</v>
      </c>
      <c r="AR264" s="559">
        <f t="shared" si="17"/>
        <v>0</v>
      </c>
      <c r="AS264" s="560">
        <f t="shared" si="18"/>
        <v>0</v>
      </c>
      <c r="AT264" s="169">
        <f t="shared" si="19"/>
        <v>0</v>
      </c>
      <c r="AV264" s="24"/>
      <c r="AW264" s="24"/>
    </row>
    <row r="265" spans="1:49" ht="12" customHeight="1" thickBot="1">
      <c r="A265" s="157"/>
      <c r="B265" s="6" t="str">
        <f>②国語!B265</f>
        <v>7-20</v>
      </c>
      <c r="C265" s="27">
        <v>1</v>
      </c>
      <c r="D265" s="348"/>
      <c r="E265" s="354"/>
      <c r="F265" s="354"/>
      <c r="G265" s="354"/>
      <c r="H265" s="360"/>
      <c r="I265" s="366"/>
      <c r="J265" s="411"/>
      <c r="K265" s="411"/>
      <c r="L265" s="450"/>
      <c r="M265" s="450"/>
      <c r="N265" s="473"/>
      <c r="O265" s="348"/>
      <c r="P265" s="354"/>
      <c r="Q265" s="354"/>
      <c r="R265" s="354"/>
      <c r="S265" s="360"/>
      <c r="T265" s="366"/>
      <c r="U265" s="354"/>
      <c r="V265" s="411"/>
      <c r="W265" s="354"/>
      <c r="X265" s="574"/>
      <c r="Y265" s="575"/>
      <c r="Z265" s="354"/>
      <c r="AA265" s="411"/>
      <c r="AB265" s="354"/>
      <c r="AC265" s="360"/>
      <c r="AD265" s="355"/>
      <c r="AE265" s="478"/>
      <c r="AF265" s="483"/>
      <c r="AG265" s="417"/>
      <c r="AH265" s="483"/>
      <c r="AI265" s="417"/>
      <c r="AJ265" s="411"/>
      <c r="AK265" s="548"/>
      <c r="AL265" s="411"/>
      <c r="AM265" s="548"/>
      <c r="AN265" s="411"/>
      <c r="AO265" s="548"/>
      <c r="AP265" s="104"/>
      <c r="AQ265" s="166">
        <f t="shared" si="16"/>
        <v>0</v>
      </c>
      <c r="AR265" s="319">
        <f t="shared" si="17"/>
        <v>0</v>
      </c>
      <c r="AS265" s="566">
        <f t="shared" si="18"/>
        <v>0</v>
      </c>
      <c r="AT265" s="158">
        <f t="shared" si="19"/>
        <v>0</v>
      </c>
      <c r="AV265" s="24"/>
      <c r="AW265" s="24"/>
    </row>
    <row r="266" spans="1:49" ht="12" customHeight="1">
      <c r="A266" s="159"/>
      <c r="B266" s="4" t="str">
        <f>②国語!B266</f>
        <v>7-21</v>
      </c>
      <c r="C266" s="25">
        <v>0</v>
      </c>
      <c r="D266" s="344"/>
      <c r="E266" s="350"/>
      <c r="F266" s="350"/>
      <c r="G266" s="350"/>
      <c r="H266" s="356"/>
      <c r="I266" s="362"/>
      <c r="J266" s="407"/>
      <c r="K266" s="407"/>
      <c r="L266" s="446"/>
      <c r="M266" s="446"/>
      <c r="N266" s="469"/>
      <c r="O266" s="344"/>
      <c r="P266" s="350"/>
      <c r="Q266" s="350"/>
      <c r="R266" s="350"/>
      <c r="S266" s="356"/>
      <c r="T266" s="362"/>
      <c r="U266" s="350"/>
      <c r="V266" s="407"/>
      <c r="W266" s="350"/>
      <c r="X266" s="539"/>
      <c r="Y266" s="570"/>
      <c r="Z266" s="350"/>
      <c r="AA266" s="407"/>
      <c r="AB266" s="350"/>
      <c r="AC266" s="356"/>
      <c r="AD266" s="350"/>
      <c r="AE266" s="474"/>
      <c r="AF266" s="479"/>
      <c r="AG266" s="413"/>
      <c r="AH266" s="479"/>
      <c r="AI266" s="413"/>
      <c r="AJ266" s="407"/>
      <c r="AK266" s="544"/>
      <c r="AL266" s="407"/>
      <c r="AM266" s="544"/>
      <c r="AN266" s="407"/>
      <c r="AO266" s="544"/>
      <c r="AP266" s="103"/>
      <c r="AQ266" s="167">
        <f t="shared" si="16"/>
        <v>0</v>
      </c>
      <c r="AR266" s="317">
        <f t="shared" si="17"/>
        <v>0</v>
      </c>
      <c r="AS266" s="558">
        <f t="shared" si="18"/>
        <v>0</v>
      </c>
      <c r="AT266" s="163">
        <f t="shared" si="19"/>
        <v>0</v>
      </c>
      <c r="AV266" s="24"/>
      <c r="AW266" s="24"/>
    </row>
    <row r="267" spans="1:49" ht="12" customHeight="1">
      <c r="A267" s="153"/>
      <c r="B267" s="36" t="str">
        <f>②国語!B267</f>
        <v>7-22</v>
      </c>
      <c r="C267" s="44">
        <v>1</v>
      </c>
      <c r="D267" s="345"/>
      <c r="E267" s="351"/>
      <c r="F267" s="351"/>
      <c r="G267" s="351"/>
      <c r="H267" s="357"/>
      <c r="I267" s="363"/>
      <c r="J267" s="408"/>
      <c r="K267" s="408"/>
      <c r="L267" s="447"/>
      <c r="M267" s="447"/>
      <c r="N267" s="470"/>
      <c r="O267" s="345"/>
      <c r="P267" s="351"/>
      <c r="Q267" s="351"/>
      <c r="R267" s="351"/>
      <c r="S267" s="357"/>
      <c r="T267" s="363"/>
      <c r="U267" s="351"/>
      <c r="V267" s="408"/>
      <c r="W267" s="351"/>
      <c r="X267" s="540"/>
      <c r="Y267" s="571"/>
      <c r="Z267" s="351"/>
      <c r="AA267" s="408"/>
      <c r="AB267" s="351"/>
      <c r="AC267" s="357"/>
      <c r="AD267" s="351"/>
      <c r="AE267" s="475"/>
      <c r="AF267" s="480"/>
      <c r="AG267" s="414"/>
      <c r="AH267" s="480"/>
      <c r="AI267" s="414"/>
      <c r="AJ267" s="408"/>
      <c r="AK267" s="545"/>
      <c r="AL267" s="408"/>
      <c r="AM267" s="545"/>
      <c r="AN267" s="408"/>
      <c r="AO267" s="545"/>
      <c r="AP267" s="45"/>
      <c r="AQ267" s="182">
        <f t="shared" si="16"/>
        <v>0</v>
      </c>
      <c r="AR267" s="559">
        <f t="shared" si="17"/>
        <v>0</v>
      </c>
      <c r="AS267" s="560">
        <f t="shared" si="18"/>
        <v>0</v>
      </c>
      <c r="AT267" s="169">
        <f t="shared" si="19"/>
        <v>0</v>
      </c>
      <c r="AV267" s="24"/>
      <c r="AW267" s="24"/>
    </row>
    <row r="268" spans="1:49" ht="12" customHeight="1">
      <c r="A268" s="153"/>
      <c r="B268" s="36" t="str">
        <f>②国語!B268</f>
        <v>7-23</v>
      </c>
      <c r="C268" s="44">
        <v>0</v>
      </c>
      <c r="D268" s="345"/>
      <c r="E268" s="351"/>
      <c r="F268" s="351"/>
      <c r="G268" s="351"/>
      <c r="H268" s="357"/>
      <c r="I268" s="363"/>
      <c r="J268" s="408"/>
      <c r="K268" s="408"/>
      <c r="L268" s="447"/>
      <c r="M268" s="447"/>
      <c r="N268" s="470"/>
      <c r="O268" s="345"/>
      <c r="P268" s="351"/>
      <c r="Q268" s="351"/>
      <c r="R268" s="351"/>
      <c r="S268" s="357"/>
      <c r="T268" s="363"/>
      <c r="U268" s="351"/>
      <c r="V268" s="408"/>
      <c r="W268" s="351"/>
      <c r="X268" s="540"/>
      <c r="Y268" s="571"/>
      <c r="Z268" s="351"/>
      <c r="AA268" s="408"/>
      <c r="AB268" s="351"/>
      <c r="AC268" s="357"/>
      <c r="AD268" s="351"/>
      <c r="AE268" s="475"/>
      <c r="AF268" s="480"/>
      <c r="AG268" s="414"/>
      <c r="AH268" s="480"/>
      <c r="AI268" s="414"/>
      <c r="AJ268" s="408"/>
      <c r="AK268" s="545"/>
      <c r="AL268" s="408"/>
      <c r="AM268" s="545"/>
      <c r="AN268" s="408"/>
      <c r="AO268" s="545"/>
      <c r="AP268" s="45"/>
      <c r="AQ268" s="182">
        <f t="shared" si="16"/>
        <v>0</v>
      </c>
      <c r="AR268" s="559">
        <f t="shared" si="17"/>
        <v>0</v>
      </c>
      <c r="AS268" s="560">
        <f t="shared" si="18"/>
        <v>0</v>
      </c>
      <c r="AT268" s="169">
        <f t="shared" si="19"/>
        <v>0</v>
      </c>
      <c r="AV268" s="24"/>
      <c r="AW268" s="52"/>
    </row>
    <row r="269" spans="1:49" ht="12" customHeight="1">
      <c r="A269" s="153"/>
      <c r="B269" s="36" t="str">
        <f>②国語!B269</f>
        <v>7-24</v>
      </c>
      <c r="C269" s="44">
        <v>1</v>
      </c>
      <c r="D269" s="345"/>
      <c r="E269" s="351"/>
      <c r="F269" s="351"/>
      <c r="G269" s="351"/>
      <c r="H269" s="357"/>
      <c r="I269" s="363"/>
      <c r="J269" s="408"/>
      <c r="K269" s="408"/>
      <c r="L269" s="447"/>
      <c r="M269" s="447"/>
      <c r="N269" s="470"/>
      <c r="O269" s="345"/>
      <c r="P269" s="351"/>
      <c r="Q269" s="351"/>
      <c r="R269" s="351"/>
      <c r="S269" s="357"/>
      <c r="T269" s="363"/>
      <c r="U269" s="351"/>
      <c r="V269" s="408"/>
      <c r="W269" s="351"/>
      <c r="X269" s="540"/>
      <c r="Y269" s="571"/>
      <c r="Z269" s="351"/>
      <c r="AA269" s="408"/>
      <c r="AB269" s="351"/>
      <c r="AC269" s="357"/>
      <c r="AD269" s="351"/>
      <c r="AE269" s="475"/>
      <c r="AF269" s="480"/>
      <c r="AG269" s="414"/>
      <c r="AH269" s="480"/>
      <c r="AI269" s="414"/>
      <c r="AJ269" s="408"/>
      <c r="AK269" s="545"/>
      <c r="AL269" s="408"/>
      <c r="AM269" s="545"/>
      <c r="AN269" s="408"/>
      <c r="AO269" s="545"/>
      <c r="AP269" s="45"/>
      <c r="AQ269" s="182">
        <f t="shared" si="16"/>
        <v>0</v>
      </c>
      <c r="AR269" s="559">
        <f t="shared" si="17"/>
        <v>0</v>
      </c>
      <c r="AS269" s="560">
        <f t="shared" si="18"/>
        <v>0</v>
      </c>
      <c r="AT269" s="169">
        <f t="shared" si="19"/>
        <v>0</v>
      </c>
      <c r="AV269" s="3"/>
      <c r="AW269" s="3"/>
    </row>
    <row r="270" spans="1:49" ht="12" customHeight="1" thickBot="1">
      <c r="A270" s="154"/>
      <c r="B270" s="37" t="str">
        <f>②国語!B270</f>
        <v>7-25</v>
      </c>
      <c r="C270" s="50">
        <v>0</v>
      </c>
      <c r="D270" s="346"/>
      <c r="E270" s="352"/>
      <c r="F270" s="352"/>
      <c r="G270" s="352"/>
      <c r="H270" s="358"/>
      <c r="I270" s="364"/>
      <c r="J270" s="409"/>
      <c r="K270" s="409"/>
      <c r="L270" s="448"/>
      <c r="M270" s="448"/>
      <c r="N270" s="471"/>
      <c r="O270" s="346"/>
      <c r="P270" s="352"/>
      <c r="Q270" s="352"/>
      <c r="R270" s="352"/>
      <c r="S270" s="358"/>
      <c r="T270" s="364"/>
      <c r="U270" s="352"/>
      <c r="V270" s="409"/>
      <c r="W270" s="352"/>
      <c r="X270" s="541"/>
      <c r="Y270" s="572"/>
      <c r="Z270" s="352"/>
      <c r="AA270" s="409"/>
      <c r="AB270" s="352"/>
      <c r="AC270" s="358"/>
      <c r="AD270" s="352"/>
      <c r="AE270" s="476"/>
      <c r="AF270" s="481"/>
      <c r="AG270" s="415"/>
      <c r="AH270" s="481"/>
      <c r="AI270" s="415"/>
      <c r="AJ270" s="409"/>
      <c r="AK270" s="546"/>
      <c r="AL270" s="409"/>
      <c r="AM270" s="546"/>
      <c r="AN270" s="409"/>
      <c r="AO270" s="546"/>
      <c r="AP270" s="51"/>
      <c r="AQ270" s="165">
        <f t="shared" si="16"/>
        <v>0</v>
      </c>
      <c r="AR270" s="562">
        <f t="shared" si="17"/>
        <v>0</v>
      </c>
      <c r="AS270" s="563">
        <f t="shared" si="18"/>
        <v>0</v>
      </c>
      <c r="AT270" s="155">
        <f t="shared" si="19"/>
        <v>0</v>
      </c>
    </row>
    <row r="271" spans="1:49" ht="12" customHeight="1">
      <c r="A271" s="156"/>
      <c r="B271" s="5" t="str">
        <f>②国語!B271</f>
        <v>7-26</v>
      </c>
      <c r="C271" s="26">
        <v>1</v>
      </c>
      <c r="D271" s="347"/>
      <c r="E271" s="353"/>
      <c r="F271" s="353"/>
      <c r="G271" s="353"/>
      <c r="H271" s="359"/>
      <c r="I271" s="365"/>
      <c r="J271" s="410"/>
      <c r="K271" s="410"/>
      <c r="L271" s="449"/>
      <c r="M271" s="449"/>
      <c r="N271" s="472"/>
      <c r="O271" s="347"/>
      <c r="P271" s="353"/>
      <c r="Q271" s="353"/>
      <c r="R271" s="353"/>
      <c r="S271" s="359"/>
      <c r="T271" s="365"/>
      <c r="U271" s="353"/>
      <c r="V271" s="410"/>
      <c r="W271" s="353"/>
      <c r="X271" s="542"/>
      <c r="Y271" s="573"/>
      <c r="Z271" s="353"/>
      <c r="AA271" s="410"/>
      <c r="AB271" s="353"/>
      <c r="AC271" s="359"/>
      <c r="AD271" s="353"/>
      <c r="AE271" s="477"/>
      <c r="AF271" s="482"/>
      <c r="AG271" s="416"/>
      <c r="AH271" s="482"/>
      <c r="AI271" s="416"/>
      <c r="AJ271" s="410"/>
      <c r="AK271" s="547"/>
      <c r="AL271" s="410"/>
      <c r="AM271" s="547"/>
      <c r="AN271" s="410"/>
      <c r="AO271" s="547"/>
      <c r="AP271" s="105"/>
      <c r="AQ271" s="419">
        <f t="shared" si="16"/>
        <v>0</v>
      </c>
      <c r="AR271" s="564">
        <f t="shared" si="17"/>
        <v>0</v>
      </c>
      <c r="AS271" s="565">
        <f t="shared" si="18"/>
        <v>0</v>
      </c>
      <c r="AT271" s="422">
        <f t="shared" si="19"/>
        <v>0</v>
      </c>
      <c r="AV271" s="3"/>
    </row>
    <row r="272" spans="1:49" ht="12" customHeight="1">
      <c r="A272" s="153"/>
      <c r="B272" s="36" t="str">
        <f>②国語!B272</f>
        <v>7-27</v>
      </c>
      <c r="C272" s="44">
        <v>0</v>
      </c>
      <c r="D272" s="345"/>
      <c r="E272" s="351"/>
      <c r="F272" s="351"/>
      <c r="G272" s="351"/>
      <c r="H272" s="357"/>
      <c r="I272" s="363"/>
      <c r="J272" s="408"/>
      <c r="K272" s="408"/>
      <c r="L272" s="447"/>
      <c r="M272" s="447"/>
      <c r="N272" s="470"/>
      <c r="O272" s="345"/>
      <c r="P272" s="351"/>
      <c r="Q272" s="351"/>
      <c r="R272" s="351"/>
      <c r="S272" s="357"/>
      <c r="T272" s="363"/>
      <c r="U272" s="351"/>
      <c r="V272" s="408"/>
      <c r="W272" s="351"/>
      <c r="X272" s="540"/>
      <c r="Y272" s="571"/>
      <c r="Z272" s="351"/>
      <c r="AA272" s="408"/>
      <c r="AB272" s="351"/>
      <c r="AC272" s="357"/>
      <c r="AD272" s="351"/>
      <c r="AE272" s="475"/>
      <c r="AF272" s="480"/>
      <c r="AG272" s="414"/>
      <c r="AH272" s="480"/>
      <c r="AI272" s="414"/>
      <c r="AJ272" s="408"/>
      <c r="AK272" s="545"/>
      <c r="AL272" s="408"/>
      <c r="AM272" s="545"/>
      <c r="AN272" s="408"/>
      <c r="AO272" s="545"/>
      <c r="AP272" s="45"/>
      <c r="AQ272" s="182">
        <f t="shared" si="16"/>
        <v>0</v>
      </c>
      <c r="AR272" s="559">
        <f t="shared" si="17"/>
        <v>0</v>
      </c>
      <c r="AS272" s="560">
        <f t="shared" si="18"/>
        <v>0</v>
      </c>
      <c r="AT272" s="169">
        <f t="shared" si="19"/>
        <v>0</v>
      </c>
      <c r="AV272" s="7"/>
      <c r="AW272" s="7"/>
    </row>
    <row r="273" spans="1:49" ht="12" customHeight="1">
      <c r="A273" s="153"/>
      <c r="B273" s="36" t="str">
        <f>②国語!B273</f>
        <v>7-28</v>
      </c>
      <c r="C273" s="44">
        <v>1</v>
      </c>
      <c r="D273" s="345"/>
      <c r="E273" s="351"/>
      <c r="F273" s="351"/>
      <c r="G273" s="351"/>
      <c r="H273" s="357"/>
      <c r="I273" s="363"/>
      <c r="J273" s="408"/>
      <c r="K273" s="408"/>
      <c r="L273" s="447"/>
      <c r="M273" s="447"/>
      <c r="N273" s="470"/>
      <c r="O273" s="345"/>
      <c r="P273" s="351"/>
      <c r="Q273" s="351"/>
      <c r="R273" s="351"/>
      <c r="S273" s="357"/>
      <c r="T273" s="363"/>
      <c r="U273" s="351"/>
      <c r="V273" s="408"/>
      <c r="W273" s="351"/>
      <c r="X273" s="540"/>
      <c r="Y273" s="571"/>
      <c r="Z273" s="351"/>
      <c r="AA273" s="408"/>
      <c r="AB273" s="351"/>
      <c r="AC273" s="357"/>
      <c r="AD273" s="351"/>
      <c r="AE273" s="475"/>
      <c r="AF273" s="480"/>
      <c r="AG273" s="414"/>
      <c r="AH273" s="480"/>
      <c r="AI273" s="414"/>
      <c r="AJ273" s="408"/>
      <c r="AK273" s="545"/>
      <c r="AL273" s="408"/>
      <c r="AM273" s="545"/>
      <c r="AN273" s="408"/>
      <c r="AO273" s="545"/>
      <c r="AP273" s="45"/>
      <c r="AQ273" s="182">
        <f t="shared" si="16"/>
        <v>0</v>
      </c>
      <c r="AR273" s="559">
        <f t="shared" si="17"/>
        <v>0</v>
      </c>
      <c r="AS273" s="560">
        <f t="shared" si="18"/>
        <v>0</v>
      </c>
      <c r="AT273" s="169">
        <f t="shared" si="19"/>
        <v>0</v>
      </c>
      <c r="AV273" s="7"/>
      <c r="AW273" s="7"/>
    </row>
    <row r="274" spans="1:49" ht="12" customHeight="1">
      <c r="A274" s="153"/>
      <c r="B274" s="36" t="str">
        <f>②国語!B274</f>
        <v>7-29</v>
      </c>
      <c r="C274" s="44">
        <v>0</v>
      </c>
      <c r="D274" s="345"/>
      <c r="E274" s="351"/>
      <c r="F274" s="351"/>
      <c r="G274" s="351"/>
      <c r="H274" s="357"/>
      <c r="I274" s="363"/>
      <c r="J274" s="408"/>
      <c r="K274" s="408"/>
      <c r="L274" s="447"/>
      <c r="M274" s="447"/>
      <c r="N274" s="470"/>
      <c r="O274" s="345"/>
      <c r="P274" s="351"/>
      <c r="Q274" s="351"/>
      <c r="R274" s="351"/>
      <c r="S274" s="357"/>
      <c r="T274" s="363"/>
      <c r="U274" s="351"/>
      <c r="V274" s="408"/>
      <c r="W274" s="351"/>
      <c r="X274" s="540"/>
      <c r="Y274" s="571"/>
      <c r="Z274" s="351"/>
      <c r="AA274" s="408"/>
      <c r="AB274" s="351"/>
      <c r="AC274" s="357"/>
      <c r="AD274" s="351"/>
      <c r="AE274" s="475"/>
      <c r="AF274" s="480"/>
      <c r="AG274" s="414"/>
      <c r="AH274" s="480"/>
      <c r="AI274" s="414"/>
      <c r="AJ274" s="408"/>
      <c r="AK274" s="545"/>
      <c r="AL274" s="408"/>
      <c r="AM274" s="545"/>
      <c r="AN274" s="408"/>
      <c r="AO274" s="545"/>
      <c r="AP274" s="45"/>
      <c r="AQ274" s="182">
        <f t="shared" si="16"/>
        <v>0</v>
      </c>
      <c r="AR274" s="559">
        <f t="shared" si="17"/>
        <v>0</v>
      </c>
      <c r="AS274" s="560">
        <f t="shared" si="18"/>
        <v>0</v>
      </c>
      <c r="AT274" s="169">
        <f t="shared" si="19"/>
        <v>0</v>
      </c>
      <c r="AV274" s="7"/>
      <c r="AW274" s="7"/>
    </row>
    <row r="275" spans="1:49" ht="12" customHeight="1" thickBot="1">
      <c r="A275" s="157"/>
      <c r="B275" s="6" t="str">
        <f>②国語!B275</f>
        <v>7-30</v>
      </c>
      <c r="C275" s="27">
        <v>1</v>
      </c>
      <c r="D275" s="348"/>
      <c r="E275" s="354"/>
      <c r="F275" s="354"/>
      <c r="G275" s="354"/>
      <c r="H275" s="360"/>
      <c r="I275" s="366"/>
      <c r="J275" s="411"/>
      <c r="K275" s="411"/>
      <c r="L275" s="450"/>
      <c r="M275" s="450"/>
      <c r="N275" s="473"/>
      <c r="O275" s="348"/>
      <c r="P275" s="354"/>
      <c r="Q275" s="354"/>
      <c r="R275" s="354"/>
      <c r="S275" s="360"/>
      <c r="T275" s="366"/>
      <c r="U275" s="354"/>
      <c r="V275" s="411"/>
      <c r="W275" s="354"/>
      <c r="X275" s="574"/>
      <c r="Y275" s="575"/>
      <c r="Z275" s="354"/>
      <c r="AA275" s="411"/>
      <c r="AB275" s="354"/>
      <c r="AC275" s="360"/>
      <c r="AD275" s="355"/>
      <c r="AE275" s="478"/>
      <c r="AF275" s="483"/>
      <c r="AG275" s="417"/>
      <c r="AH275" s="483"/>
      <c r="AI275" s="417"/>
      <c r="AJ275" s="411"/>
      <c r="AK275" s="548"/>
      <c r="AL275" s="411"/>
      <c r="AM275" s="548"/>
      <c r="AN275" s="411"/>
      <c r="AO275" s="548"/>
      <c r="AP275" s="104"/>
      <c r="AQ275" s="166">
        <f t="shared" si="16"/>
        <v>0</v>
      </c>
      <c r="AR275" s="319">
        <f t="shared" si="17"/>
        <v>0</v>
      </c>
      <c r="AS275" s="566">
        <f t="shared" si="18"/>
        <v>0</v>
      </c>
      <c r="AT275" s="158">
        <f t="shared" si="19"/>
        <v>0</v>
      </c>
    </row>
    <row r="276" spans="1:49" ht="12" customHeight="1">
      <c r="A276" s="159"/>
      <c r="B276" s="4" t="str">
        <f>②国語!B276</f>
        <v>7-31</v>
      </c>
      <c r="C276" s="25">
        <v>0</v>
      </c>
      <c r="D276" s="344"/>
      <c r="E276" s="350"/>
      <c r="F276" s="350"/>
      <c r="G276" s="350"/>
      <c r="H276" s="356"/>
      <c r="I276" s="362"/>
      <c r="J276" s="407"/>
      <c r="K276" s="407"/>
      <c r="L276" s="446"/>
      <c r="M276" s="446"/>
      <c r="N276" s="469"/>
      <c r="O276" s="344"/>
      <c r="P276" s="350"/>
      <c r="Q276" s="350"/>
      <c r="R276" s="350"/>
      <c r="S276" s="356"/>
      <c r="T276" s="362"/>
      <c r="U276" s="350"/>
      <c r="V276" s="407"/>
      <c r="W276" s="350"/>
      <c r="X276" s="539"/>
      <c r="Y276" s="570"/>
      <c r="Z276" s="350"/>
      <c r="AA276" s="407"/>
      <c r="AB276" s="350"/>
      <c r="AC276" s="356"/>
      <c r="AD276" s="350"/>
      <c r="AE276" s="474"/>
      <c r="AF276" s="479"/>
      <c r="AG276" s="413"/>
      <c r="AH276" s="479"/>
      <c r="AI276" s="413"/>
      <c r="AJ276" s="407"/>
      <c r="AK276" s="544"/>
      <c r="AL276" s="407"/>
      <c r="AM276" s="544"/>
      <c r="AN276" s="407"/>
      <c r="AO276" s="544"/>
      <c r="AP276" s="103"/>
      <c r="AQ276" s="167">
        <f t="shared" si="16"/>
        <v>0</v>
      </c>
      <c r="AR276" s="317">
        <f t="shared" si="17"/>
        <v>0</v>
      </c>
      <c r="AS276" s="558">
        <f t="shared" si="18"/>
        <v>0</v>
      </c>
      <c r="AT276" s="163">
        <f t="shared" si="19"/>
        <v>0</v>
      </c>
    </row>
    <row r="277" spans="1:49" ht="12" customHeight="1">
      <c r="A277" s="153"/>
      <c r="B277" s="36" t="str">
        <f>②国語!B277</f>
        <v>7-32</v>
      </c>
      <c r="C277" s="44">
        <v>1</v>
      </c>
      <c r="D277" s="345"/>
      <c r="E277" s="351"/>
      <c r="F277" s="351"/>
      <c r="G277" s="351"/>
      <c r="H277" s="357"/>
      <c r="I277" s="363"/>
      <c r="J277" s="408"/>
      <c r="K277" s="408"/>
      <c r="L277" s="447"/>
      <c r="M277" s="447"/>
      <c r="N277" s="470"/>
      <c r="O277" s="345"/>
      <c r="P277" s="351"/>
      <c r="Q277" s="351"/>
      <c r="R277" s="351"/>
      <c r="S277" s="357"/>
      <c r="T277" s="363"/>
      <c r="U277" s="351"/>
      <c r="V277" s="408"/>
      <c r="W277" s="351"/>
      <c r="X277" s="540"/>
      <c r="Y277" s="571"/>
      <c r="Z277" s="351"/>
      <c r="AA277" s="408"/>
      <c r="AB277" s="351"/>
      <c r="AC277" s="357"/>
      <c r="AD277" s="351"/>
      <c r="AE277" s="475"/>
      <c r="AF277" s="480"/>
      <c r="AG277" s="414"/>
      <c r="AH277" s="480"/>
      <c r="AI277" s="414"/>
      <c r="AJ277" s="408"/>
      <c r="AK277" s="545"/>
      <c r="AL277" s="408"/>
      <c r="AM277" s="545"/>
      <c r="AN277" s="408"/>
      <c r="AO277" s="545"/>
      <c r="AP277" s="45"/>
      <c r="AQ277" s="182">
        <f t="shared" si="16"/>
        <v>0</v>
      </c>
      <c r="AR277" s="559">
        <f t="shared" si="17"/>
        <v>0</v>
      </c>
      <c r="AS277" s="560">
        <f t="shared" si="18"/>
        <v>0</v>
      </c>
      <c r="AT277" s="169">
        <f t="shared" si="19"/>
        <v>0</v>
      </c>
    </row>
    <row r="278" spans="1:49" ht="12" customHeight="1">
      <c r="A278" s="153"/>
      <c r="B278" s="36" t="str">
        <f>②国語!B278</f>
        <v>7-33</v>
      </c>
      <c r="C278" s="44">
        <v>0</v>
      </c>
      <c r="D278" s="345"/>
      <c r="E278" s="351"/>
      <c r="F278" s="351"/>
      <c r="G278" s="351"/>
      <c r="H278" s="357"/>
      <c r="I278" s="363"/>
      <c r="J278" s="408"/>
      <c r="K278" s="408"/>
      <c r="L278" s="447"/>
      <c r="M278" s="447"/>
      <c r="N278" s="470"/>
      <c r="O278" s="345"/>
      <c r="P278" s="351"/>
      <c r="Q278" s="351"/>
      <c r="R278" s="351"/>
      <c r="S278" s="357"/>
      <c r="T278" s="363"/>
      <c r="U278" s="351"/>
      <c r="V278" s="408"/>
      <c r="W278" s="351"/>
      <c r="X278" s="540"/>
      <c r="Y278" s="571"/>
      <c r="Z278" s="351"/>
      <c r="AA278" s="408"/>
      <c r="AB278" s="351"/>
      <c r="AC278" s="357"/>
      <c r="AD278" s="351"/>
      <c r="AE278" s="475"/>
      <c r="AF278" s="480"/>
      <c r="AG278" s="414"/>
      <c r="AH278" s="480"/>
      <c r="AI278" s="414"/>
      <c r="AJ278" s="408"/>
      <c r="AK278" s="545"/>
      <c r="AL278" s="408"/>
      <c r="AM278" s="545"/>
      <c r="AN278" s="408"/>
      <c r="AO278" s="545"/>
      <c r="AP278" s="45"/>
      <c r="AQ278" s="182">
        <f t="shared" si="16"/>
        <v>0</v>
      </c>
      <c r="AR278" s="559">
        <f t="shared" si="17"/>
        <v>0</v>
      </c>
      <c r="AS278" s="560">
        <f t="shared" si="18"/>
        <v>0</v>
      </c>
      <c r="AT278" s="169">
        <f t="shared" si="19"/>
        <v>0</v>
      </c>
    </row>
    <row r="279" spans="1:49" ht="12" customHeight="1">
      <c r="A279" s="153"/>
      <c r="B279" s="36" t="str">
        <f>②国語!B279</f>
        <v>7-34</v>
      </c>
      <c r="C279" s="44">
        <v>1</v>
      </c>
      <c r="D279" s="345"/>
      <c r="E279" s="351"/>
      <c r="F279" s="351"/>
      <c r="G279" s="351"/>
      <c r="H279" s="357"/>
      <c r="I279" s="363"/>
      <c r="J279" s="408"/>
      <c r="K279" s="408"/>
      <c r="L279" s="447"/>
      <c r="M279" s="447"/>
      <c r="N279" s="470"/>
      <c r="O279" s="345"/>
      <c r="P279" s="351"/>
      <c r="Q279" s="351"/>
      <c r="R279" s="351"/>
      <c r="S279" s="357"/>
      <c r="T279" s="363"/>
      <c r="U279" s="351"/>
      <c r="V279" s="408"/>
      <c r="W279" s="351"/>
      <c r="X279" s="540"/>
      <c r="Y279" s="571"/>
      <c r="Z279" s="351"/>
      <c r="AA279" s="408"/>
      <c r="AB279" s="351"/>
      <c r="AC279" s="357"/>
      <c r="AD279" s="351"/>
      <c r="AE279" s="475"/>
      <c r="AF279" s="480"/>
      <c r="AG279" s="414"/>
      <c r="AH279" s="480"/>
      <c r="AI279" s="414"/>
      <c r="AJ279" s="408"/>
      <c r="AK279" s="545"/>
      <c r="AL279" s="408"/>
      <c r="AM279" s="545"/>
      <c r="AN279" s="408"/>
      <c r="AO279" s="545"/>
      <c r="AP279" s="45"/>
      <c r="AQ279" s="182">
        <f t="shared" si="16"/>
        <v>0</v>
      </c>
      <c r="AR279" s="559">
        <f t="shared" si="17"/>
        <v>0</v>
      </c>
      <c r="AS279" s="560">
        <f t="shared" si="18"/>
        <v>0</v>
      </c>
      <c r="AT279" s="169">
        <f t="shared" si="19"/>
        <v>0</v>
      </c>
      <c r="AV279" s="35"/>
    </row>
    <row r="280" spans="1:49" ht="12" customHeight="1" thickBot="1">
      <c r="A280" s="154"/>
      <c r="B280" s="37" t="str">
        <f>②国語!B280</f>
        <v>7-35</v>
      </c>
      <c r="C280" s="50">
        <v>0</v>
      </c>
      <c r="D280" s="346"/>
      <c r="E280" s="352"/>
      <c r="F280" s="352"/>
      <c r="G280" s="352"/>
      <c r="H280" s="358"/>
      <c r="I280" s="364"/>
      <c r="J280" s="409"/>
      <c r="K280" s="409"/>
      <c r="L280" s="448"/>
      <c r="M280" s="448"/>
      <c r="N280" s="471"/>
      <c r="O280" s="346"/>
      <c r="P280" s="352"/>
      <c r="Q280" s="352"/>
      <c r="R280" s="352"/>
      <c r="S280" s="358"/>
      <c r="T280" s="364"/>
      <c r="U280" s="352"/>
      <c r="V280" s="409"/>
      <c r="W280" s="352"/>
      <c r="X280" s="541"/>
      <c r="Y280" s="572"/>
      <c r="Z280" s="352"/>
      <c r="AA280" s="409"/>
      <c r="AB280" s="352"/>
      <c r="AC280" s="358"/>
      <c r="AD280" s="352"/>
      <c r="AE280" s="476"/>
      <c r="AF280" s="481"/>
      <c r="AG280" s="415"/>
      <c r="AH280" s="481"/>
      <c r="AI280" s="415"/>
      <c r="AJ280" s="409"/>
      <c r="AK280" s="546"/>
      <c r="AL280" s="409"/>
      <c r="AM280" s="546"/>
      <c r="AN280" s="409"/>
      <c r="AO280" s="546"/>
      <c r="AP280" s="51"/>
      <c r="AQ280" s="165">
        <f t="shared" si="16"/>
        <v>0</v>
      </c>
      <c r="AR280" s="562">
        <f t="shared" si="17"/>
        <v>0</v>
      </c>
      <c r="AS280" s="563">
        <f t="shared" si="18"/>
        <v>0</v>
      </c>
      <c r="AT280" s="155">
        <f t="shared" si="19"/>
        <v>0</v>
      </c>
      <c r="AV280" s="35"/>
    </row>
    <row r="281" spans="1:49" ht="12" customHeight="1">
      <c r="A281" s="156"/>
      <c r="B281" s="5" t="str">
        <f>②国語!B281</f>
        <v>7-36</v>
      </c>
      <c r="C281" s="26">
        <v>1</v>
      </c>
      <c r="D281" s="347"/>
      <c r="E281" s="353"/>
      <c r="F281" s="353"/>
      <c r="G281" s="353"/>
      <c r="H281" s="359"/>
      <c r="I281" s="365"/>
      <c r="J281" s="410"/>
      <c r="K281" s="410"/>
      <c r="L281" s="449"/>
      <c r="M281" s="449"/>
      <c r="N281" s="472"/>
      <c r="O281" s="347"/>
      <c r="P281" s="353"/>
      <c r="Q281" s="353"/>
      <c r="R281" s="353"/>
      <c r="S281" s="359"/>
      <c r="T281" s="365"/>
      <c r="U281" s="353"/>
      <c r="V281" s="410"/>
      <c r="W281" s="353"/>
      <c r="X281" s="542"/>
      <c r="Y281" s="573"/>
      <c r="Z281" s="353"/>
      <c r="AA281" s="410"/>
      <c r="AB281" s="353"/>
      <c r="AC281" s="359"/>
      <c r="AD281" s="353"/>
      <c r="AE281" s="477"/>
      <c r="AF281" s="482"/>
      <c r="AG281" s="416"/>
      <c r="AH281" s="482"/>
      <c r="AI281" s="416"/>
      <c r="AJ281" s="410"/>
      <c r="AK281" s="547"/>
      <c r="AL281" s="410"/>
      <c r="AM281" s="547"/>
      <c r="AN281" s="410"/>
      <c r="AO281" s="547"/>
      <c r="AP281" s="105"/>
      <c r="AQ281" s="419">
        <f t="shared" si="16"/>
        <v>0</v>
      </c>
      <c r="AR281" s="564">
        <f t="shared" si="17"/>
        <v>0</v>
      </c>
      <c r="AS281" s="565">
        <f t="shared" si="18"/>
        <v>0</v>
      </c>
      <c r="AT281" s="422">
        <f t="shared" si="19"/>
        <v>0</v>
      </c>
      <c r="AV281" s="35"/>
    </row>
    <row r="282" spans="1:49" ht="12" customHeight="1">
      <c r="A282" s="153"/>
      <c r="B282" s="36" t="str">
        <f>②国語!B282</f>
        <v>7-37</v>
      </c>
      <c r="C282" s="44">
        <v>0</v>
      </c>
      <c r="D282" s="345"/>
      <c r="E282" s="351"/>
      <c r="F282" s="351"/>
      <c r="G282" s="351"/>
      <c r="H282" s="357"/>
      <c r="I282" s="363"/>
      <c r="J282" s="408"/>
      <c r="K282" s="408"/>
      <c r="L282" s="447"/>
      <c r="M282" s="447"/>
      <c r="N282" s="470"/>
      <c r="O282" s="345"/>
      <c r="P282" s="351"/>
      <c r="Q282" s="351"/>
      <c r="R282" s="351"/>
      <c r="S282" s="357"/>
      <c r="T282" s="363"/>
      <c r="U282" s="351"/>
      <c r="V282" s="408"/>
      <c r="W282" s="351"/>
      <c r="X282" s="540"/>
      <c r="Y282" s="571"/>
      <c r="Z282" s="351"/>
      <c r="AA282" s="408"/>
      <c r="AB282" s="351"/>
      <c r="AC282" s="357"/>
      <c r="AD282" s="351"/>
      <c r="AE282" s="475"/>
      <c r="AF282" s="480"/>
      <c r="AG282" s="414"/>
      <c r="AH282" s="480"/>
      <c r="AI282" s="414"/>
      <c r="AJ282" s="408"/>
      <c r="AK282" s="545"/>
      <c r="AL282" s="408"/>
      <c r="AM282" s="545"/>
      <c r="AN282" s="408"/>
      <c r="AO282" s="545"/>
      <c r="AP282" s="45"/>
      <c r="AQ282" s="182">
        <f t="shared" si="16"/>
        <v>0</v>
      </c>
      <c r="AR282" s="559">
        <f t="shared" si="17"/>
        <v>0</v>
      </c>
      <c r="AS282" s="560">
        <f t="shared" si="18"/>
        <v>0</v>
      </c>
      <c r="AT282" s="169">
        <f t="shared" si="19"/>
        <v>0</v>
      </c>
    </row>
    <row r="283" spans="1:49" ht="12" customHeight="1">
      <c r="A283" s="153"/>
      <c r="B283" s="36" t="str">
        <f>②国語!B283</f>
        <v>7-38</v>
      </c>
      <c r="C283" s="44">
        <v>1</v>
      </c>
      <c r="D283" s="345"/>
      <c r="E283" s="351"/>
      <c r="F283" s="351"/>
      <c r="G283" s="351"/>
      <c r="H283" s="357"/>
      <c r="I283" s="363"/>
      <c r="J283" s="408"/>
      <c r="K283" s="408"/>
      <c r="L283" s="447"/>
      <c r="M283" s="447"/>
      <c r="N283" s="470"/>
      <c r="O283" s="345"/>
      <c r="P283" s="351"/>
      <c r="Q283" s="351"/>
      <c r="R283" s="351"/>
      <c r="S283" s="357"/>
      <c r="T283" s="363"/>
      <c r="U283" s="351"/>
      <c r="V283" s="408"/>
      <c r="W283" s="351"/>
      <c r="X283" s="540"/>
      <c r="Y283" s="571"/>
      <c r="Z283" s="351"/>
      <c r="AA283" s="408"/>
      <c r="AB283" s="351"/>
      <c r="AC283" s="357"/>
      <c r="AD283" s="351"/>
      <c r="AE283" s="475"/>
      <c r="AF283" s="480"/>
      <c r="AG283" s="414"/>
      <c r="AH283" s="480"/>
      <c r="AI283" s="414"/>
      <c r="AJ283" s="408"/>
      <c r="AK283" s="545"/>
      <c r="AL283" s="408"/>
      <c r="AM283" s="545"/>
      <c r="AN283" s="408"/>
      <c r="AO283" s="545"/>
      <c r="AP283" s="45"/>
      <c r="AQ283" s="182">
        <f t="shared" si="16"/>
        <v>0</v>
      </c>
      <c r="AR283" s="559">
        <f t="shared" si="17"/>
        <v>0</v>
      </c>
      <c r="AS283" s="560">
        <f t="shared" si="18"/>
        <v>0</v>
      </c>
      <c r="AT283" s="169">
        <f t="shared" si="19"/>
        <v>0</v>
      </c>
    </row>
    <row r="284" spans="1:49" ht="12" customHeight="1">
      <c r="A284" s="153"/>
      <c r="B284" s="36" t="str">
        <f>②国語!B284</f>
        <v>7-39</v>
      </c>
      <c r="C284" s="44">
        <v>0</v>
      </c>
      <c r="D284" s="345"/>
      <c r="E284" s="351"/>
      <c r="F284" s="351"/>
      <c r="G284" s="351"/>
      <c r="H284" s="357"/>
      <c r="I284" s="363"/>
      <c r="J284" s="408"/>
      <c r="K284" s="408"/>
      <c r="L284" s="447"/>
      <c r="M284" s="447"/>
      <c r="N284" s="470"/>
      <c r="O284" s="345"/>
      <c r="P284" s="351"/>
      <c r="Q284" s="351"/>
      <c r="R284" s="351"/>
      <c r="S284" s="357"/>
      <c r="T284" s="363"/>
      <c r="U284" s="351"/>
      <c r="V284" s="408"/>
      <c r="W284" s="351"/>
      <c r="X284" s="540"/>
      <c r="Y284" s="571"/>
      <c r="Z284" s="351"/>
      <c r="AA284" s="408"/>
      <c r="AB284" s="351"/>
      <c r="AC284" s="357"/>
      <c r="AD284" s="351"/>
      <c r="AE284" s="475"/>
      <c r="AF284" s="480"/>
      <c r="AG284" s="414"/>
      <c r="AH284" s="480"/>
      <c r="AI284" s="414"/>
      <c r="AJ284" s="408"/>
      <c r="AK284" s="545"/>
      <c r="AL284" s="408"/>
      <c r="AM284" s="545"/>
      <c r="AN284" s="408"/>
      <c r="AO284" s="545"/>
      <c r="AP284" s="45"/>
      <c r="AQ284" s="182">
        <f t="shared" si="16"/>
        <v>0</v>
      </c>
      <c r="AR284" s="559">
        <f t="shared" si="17"/>
        <v>0</v>
      </c>
      <c r="AS284" s="560">
        <f t="shared" si="18"/>
        <v>0</v>
      </c>
      <c r="AT284" s="169">
        <f t="shared" si="19"/>
        <v>0</v>
      </c>
    </row>
    <row r="285" spans="1:49" ht="12" customHeight="1" thickBot="1">
      <c r="A285" s="157"/>
      <c r="B285" s="6" t="str">
        <f>②国語!B285</f>
        <v>7-40</v>
      </c>
      <c r="C285" s="27">
        <v>1</v>
      </c>
      <c r="D285" s="349"/>
      <c r="E285" s="355"/>
      <c r="F285" s="355"/>
      <c r="G285" s="355"/>
      <c r="H285" s="361"/>
      <c r="I285" s="367"/>
      <c r="J285" s="412"/>
      <c r="K285" s="412"/>
      <c r="L285" s="451"/>
      <c r="M285" s="451"/>
      <c r="N285" s="473"/>
      <c r="O285" s="349"/>
      <c r="P285" s="355"/>
      <c r="Q285" s="355"/>
      <c r="R285" s="355"/>
      <c r="S285" s="361"/>
      <c r="T285" s="367"/>
      <c r="U285" s="355"/>
      <c r="V285" s="412"/>
      <c r="W285" s="355"/>
      <c r="X285" s="543"/>
      <c r="Y285" s="576"/>
      <c r="Z285" s="355"/>
      <c r="AA285" s="412"/>
      <c r="AB285" s="355"/>
      <c r="AC285" s="361"/>
      <c r="AD285" s="355"/>
      <c r="AE285" s="478"/>
      <c r="AF285" s="483"/>
      <c r="AG285" s="417"/>
      <c r="AH285" s="483"/>
      <c r="AI285" s="417"/>
      <c r="AJ285" s="412"/>
      <c r="AK285" s="548"/>
      <c r="AL285" s="412"/>
      <c r="AM285" s="548"/>
      <c r="AN285" s="412"/>
      <c r="AO285" s="548"/>
      <c r="AP285" s="183"/>
      <c r="AQ285" s="166">
        <f t="shared" si="16"/>
        <v>0</v>
      </c>
      <c r="AR285" s="319">
        <f t="shared" si="17"/>
        <v>0</v>
      </c>
      <c r="AS285" s="566">
        <f t="shared" si="18"/>
        <v>0</v>
      </c>
      <c r="AT285" s="158">
        <f t="shared" si="19"/>
        <v>0</v>
      </c>
    </row>
    <row r="286" spans="1:49" ht="12" customHeight="1">
      <c r="A286" s="151"/>
      <c r="B286" s="89" t="str">
        <f>②国語!B286</f>
        <v>8-01</v>
      </c>
      <c r="C286" s="25">
        <v>0</v>
      </c>
      <c r="D286" s="344"/>
      <c r="E286" s="350"/>
      <c r="F286" s="350"/>
      <c r="G286" s="350"/>
      <c r="H286" s="356"/>
      <c r="I286" s="362"/>
      <c r="J286" s="407"/>
      <c r="K286" s="407"/>
      <c r="L286" s="446"/>
      <c r="M286" s="446"/>
      <c r="N286" s="469"/>
      <c r="O286" s="344"/>
      <c r="P286" s="350"/>
      <c r="Q286" s="350"/>
      <c r="R286" s="350"/>
      <c r="S286" s="356"/>
      <c r="T286" s="362"/>
      <c r="U286" s="350"/>
      <c r="V286" s="407"/>
      <c r="W286" s="350"/>
      <c r="X286" s="539"/>
      <c r="Y286" s="570"/>
      <c r="Z286" s="350"/>
      <c r="AA286" s="407"/>
      <c r="AB286" s="350"/>
      <c r="AC286" s="356"/>
      <c r="AD286" s="350"/>
      <c r="AE286" s="474"/>
      <c r="AF286" s="479"/>
      <c r="AG286" s="413"/>
      <c r="AH286" s="479"/>
      <c r="AI286" s="413"/>
      <c r="AJ286" s="407"/>
      <c r="AK286" s="544"/>
      <c r="AL286" s="407"/>
      <c r="AM286" s="544"/>
      <c r="AN286" s="407"/>
      <c r="AO286" s="544"/>
      <c r="AP286" s="103"/>
      <c r="AQ286" s="167">
        <f t="shared" si="16"/>
        <v>0</v>
      </c>
      <c r="AR286" s="317">
        <f t="shared" si="17"/>
        <v>0</v>
      </c>
      <c r="AS286" s="558">
        <f t="shared" si="18"/>
        <v>0</v>
      </c>
      <c r="AT286" s="163">
        <f t="shared" si="19"/>
        <v>0</v>
      </c>
      <c r="AV286" s="24"/>
      <c r="AW286" s="24"/>
    </row>
    <row r="287" spans="1:49" ht="12" customHeight="1">
      <c r="A287" s="153"/>
      <c r="B287" s="36" t="str">
        <f>②国語!B287</f>
        <v>8-02</v>
      </c>
      <c r="C287" s="44">
        <v>1</v>
      </c>
      <c r="D287" s="345"/>
      <c r="E287" s="351"/>
      <c r="F287" s="351"/>
      <c r="G287" s="351"/>
      <c r="H287" s="357"/>
      <c r="I287" s="363"/>
      <c r="J287" s="408"/>
      <c r="K287" s="408"/>
      <c r="L287" s="447"/>
      <c r="M287" s="447"/>
      <c r="N287" s="470"/>
      <c r="O287" s="345"/>
      <c r="P287" s="351"/>
      <c r="Q287" s="351"/>
      <c r="R287" s="351"/>
      <c r="S287" s="357"/>
      <c r="T287" s="363"/>
      <c r="U287" s="351"/>
      <c r="V287" s="408"/>
      <c r="W287" s="351"/>
      <c r="X287" s="540"/>
      <c r="Y287" s="571"/>
      <c r="Z287" s="351"/>
      <c r="AA287" s="408"/>
      <c r="AB287" s="351"/>
      <c r="AC287" s="357"/>
      <c r="AD287" s="351"/>
      <c r="AE287" s="475"/>
      <c r="AF287" s="480"/>
      <c r="AG287" s="414"/>
      <c r="AH287" s="480"/>
      <c r="AI287" s="414"/>
      <c r="AJ287" s="408"/>
      <c r="AK287" s="545"/>
      <c r="AL287" s="408"/>
      <c r="AM287" s="545"/>
      <c r="AN287" s="408"/>
      <c r="AO287" s="545"/>
      <c r="AP287" s="45"/>
      <c r="AQ287" s="182">
        <f t="shared" si="16"/>
        <v>0</v>
      </c>
      <c r="AR287" s="559">
        <f t="shared" si="17"/>
        <v>0</v>
      </c>
      <c r="AS287" s="560">
        <f t="shared" si="18"/>
        <v>0</v>
      </c>
      <c r="AT287" s="169">
        <f t="shared" si="19"/>
        <v>0</v>
      </c>
      <c r="AV287" s="24"/>
      <c r="AW287" s="24"/>
    </row>
    <row r="288" spans="1:49" ht="12" customHeight="1">
      <c r="A288" s="153"/>
      <c r="B288" s="36" t="str">
        <f>②国語!B288</f>
        <v>8-03</v>
      </c>
      <c r="C288" s="44">
        <v>0</v>
      </c>
      <c r="D288" s="345"/>
      <c r="E288" s="351"/>
      <c r="F288" s="351"/>
      <c r="G288" s="351"/>
      <c r="H288" s="357"/>
      <c r="I288" s="363"/>
      <c r="J288" s="408"/>
      <c r="K288" s="408"/>
      <c r="L288" s="447"/>
      <c r="M288" s="447"/>
      <c r="N288" s="470"/>
      <c r="O288" s="345"/>
      <c r="P288" s="351"/>
      <c r="Q288" s="351"/>
      <c r="R288" s="351"/>
      <c r="S288" s="357"/>
      <c r="T288" s="363"/>
      <c r="U288" s="351"/>
      <c r="V288" s="408"/>
      <c r="W288" s="351"/>
      <c r="X288" s="540"/>
      <c r="Y288" s="571"/>
      <c r="Z288" s="351"/>
      <c r="AA288" s="408"/>
      <c r="AB288" s="351"/>
      <c r="AC288" s="357"/>
      <c r="AD288" s="351"/>
      <c r="AE288" s="475"/>
      <c r="AF288" s="480"/>
      <c r="AG288" s="414"/>
      <c r="AH288" s="480"/>
      <c r="AI288" s="414"/>
      <c r="AJ288" s="408"/>
      <c r="AK288" s="545"/>
      <c r="AL288" s="408"/>
      <c r="AM288" s="545"/>
      <c r="AN288" s="408"/>
      <c r="AO288" s="545"/>
      <c r="AP288" s="45"/>
      <c r="AQ288" s="182">
        <f t="shared" si="16"/>
        <v>0</v>
      </c>
      <c r="AR288" s="559">
        <f t="shared" si="17"/>
        <v>0</v>
      </c>
      <c r="AS288" s="560">
        <f t="shared" si="18"/>
        <v>0</v>
      </c>
      <c r="AT288" s="169">
        <f t="shared" si="19"/>
        <v>0</v>
      </c>
      <c r="AV288" s="24"/>
      <c r="AW288" s="24"/>
    </row>
    <row r="289" spans="1:49" ht="12" customHeight="1">
      <c r="A289" s="153"/>
      <c r="B289" s="36" t="str">
        <f>②国語!B289</f>
        <v>8-04</v>
      </c>
      <c r="C289" s="44">
        <v>1</v>
      </c>
      <c r="D289" s="345"/>
      <c r="E289" s="351"/>
      <c r="F289" s="351"/>
      <c r="G289" s="351"/>
      <c r="H289" s="357"/>
      <c r="I289" s="363"/>
      <c r="J289" s="408"/>
      <c r="K289" s="408"/>
      <c r="L289" s="447"/>
      <c r="M289" s="447"/>
      <c r="N289" s="470"/>
      <c r="O289" s="345"/>
      <c r="P289" s="351"/>
      <c r="Q289" s="351"/>
      <c r="R289" s="351"/>
      <c r="S289" s="357"/>
      <c r="T289" s="363"/>
      <c r="U289" s="351"/>
      <c r="V289" s="408"/>
      <c r="W289" s="351"/>
      <c r="X289" s="540"/>
      <c r="Y289" s="571"/>
      <c r="Z289" s="351"/>
      <c r="AA289" s="408"/>
      <c r="AB289" s="351"/>
      <c r="AC289" s="357"/>
      <c r="AD289" s="351"/>
      <c r="AE289" s="475"/>
      <c r="AF289" s="480"/>
      <c r="AG289" s="414"/>
      <c r="AH289" s="480"/>
      <c r="AI289" s="414"/>
      <c r="AJ289" s="408"/>
      <c r="AK289" s="545"/>
      <c r="AL289" s="408"/>
      <c r="AM289" s="545"/>
      <c r="AN289" s="408"/>
      <c r="AO289" s="545"/>
      <c r="AP289" s="45"/>
      <c r="AQ289" s="182">
        <f t="shared" si="16"/>
        <v>0</v>
      </c>
      <c r="AR289" s="559">
        <f t="shared" si="17"/>
        <v>0</v>
      </c>
      <c r="AS289" s="560">
        <f t="shared" si="18"/>
        <v>0</v>
      </c>
      <c r="AT289" s="169">
        <f t="shared" si="19"/>
        <v>0</v>
      </c>
      <c r="AV289" s="24"/>
      <c r="AW289" s="24"/>
    </row>
    <row r="290" spans="1:49" ht="12" customHeight="1" thickBot="1">
      <c r="A290" s="154"/>
      <c r="B290" s="37" t="str">
        <f>②国語!B290</f>
        <v>8-05</v>
      </c>
      <c r="C290" s="50">
        <v>0</v>
      </c>
      <c r="D290" s="346"/>
      <c r="E290" s="352"/>
      <c r="F290" s="352"/>
      <c r="G290" s="352"/>
      <c r="H290" s="358"/>
      <c r="I290" s="364"/>
      <c r="J290" s="409"/>
      <c r="K290" s="409"/>
      <c r="L290" s="448"/>
      <c r="M290" s="448"/>
      <c r="N290" s="471"/>
      <c r="O290" s="346"/>
      <c r="P290" s="352"/>
      <c r="Q290" s="352"/>
      <c r="R290" s="352"/>
      <c r="S290" s="358"/>
      <c r="T290" s="364"/>
      <c r="U290" s="352"/>
      <c r="V290" s="409"/>
      <c r="W290" s="352"/>
      <c r="X290" s="541"/>
      <c r="Y290" s="572"/>
      <c r="Z290" s="352"/>
      <c r="AA290" s="409"/>
      <c r="AB290" s="352"/>
      <c r="AC290" s="358"/>
      <c r="AD290" s="352"/>
      <c r="AE290" s="476"/>
      <c r="AF290" s="481"/>
      <c r="AG290" s="415"/>
      <c r="AH290" s="481"/>
      <c r="AI290" s="415"/>
      <c r="AJ290" s="409"/>
      <c r="AK290" s="546"/>
      <c r="AL290" s="409"/>
      <c r="AM290" s="546"/>
      <c r="AN290" s="409"/>
      <c r="AO290" s="546"/>
      <c r="AP290" s="51"/>
      <c r="AQ290" s="165">
        <f t="shared" si="16"/>
        <v>0</v>
      </c>
      <c r="AR290" s="562">
        <f t="shared" si="17"/>
        <v>0</v>
      </c>
      <c r="AS290" s="563">
        <f t="shared" si="18"/>
        <v>0</v>
      </c>
      <c r="AT290" s="155">
        <f t="shared" si="19"/>
        <v>0</v>
      </c>
      <c r="AV290" s="24"/>
      <c r="AW290" s="24"/>
    </row>
    <row r="291" spans="1:49" ht="12" customHeight="1">
      <c r="A291" s="156"/>
      <c r="B291" s="5" t="str">
        <f>②国語!B291</f>
        <v>8-06</v>
      </c>
      <c r="C291" s="26">
        <v>1</v>
      </c>
      <c r="D291" s="347"/>
      <c r="E291" s="353"/>
      <c r="F291" s="353"/>
      <c r="G291" s="353"/>
      <c r="H291" s="359"/>
      <c r="I291" s="365"/>
      <c r="J291" s="410"/>
      <c r="K291" s="410"/>
      <c r="L291" s="449"/>
      <c r="M291" s="449"/>
      <c r="N291" s="472"/>
      <c r="O291" s="347"/>
      <c r="P291" s="353"/>
      <c r="Q291" s="353"/>
      <c r="R291" s="353"/>
      <c r="S291" s="359"/>
      <c r="T291" s="365"/>
      <c r="U291" s="353"/>
      <c r="V291" s="410"/>
      <c r="W291" s="353"/>
      <c r="X291" s="542"/>
      <c r="Y291" s="573"/>
      <c r="Z291" s="353"/>
      <c r="AA291" s="410"/>
      <c r="AB291" s="353"/>
      <c r="AC291" s="359"/>
      <c r="AD291" s="353"/>
      <c r="AE291" s="477"/>
      <c r="AF291" s="482"/>
      <c r="AG291" s="416"/>
      <c r="AH291" s="482"/>
      <c r="AI291" s="416"/>
      <c r="AJ291" s="410"/>
      <c r="AK291" s="547"/>
      <c r="AL291" s="410"/>
      <c r="AM291" s="547"/>
      <c r="AN291" s="410"/>
      <c r="AO291" s="547"/>
      <c r="AP291" s="105"/>
      <c r="AQ291" s="419">
        <f t="shared" si="16"/>
        <v>0</v>
      </c>
      <c r="AR291" s="564">
        <f t="shared" si="17"/>
        <v>0</v>
      </c>
      <c r="AS291" s="565">
        <f t="shared" si="18"/>
        <v>0</v>
      </c>
      <c r="AT291" s="422">
        <f t="shared" si="19"/>
        <v>0</v>
      </c>
      <c r="AV291" s="24"/>
      <c r="AW291" s="24"/>
    </row>
    <row r="292" spans="1:49" ht="12" customHeight="1">
      <c r="A292" s="153"/>
      <c r="B292" s="36" t="str">
        <f>②国語!B292</f>
        <v>8-07</v>
      </c>
      <c r="C292" s="44">
        <v>0</v>
      </c>
      <c r="D292" s="345"/>
      <c r="E292" s="351"/>
      <c r="F292" s="351"/>
      <c r="G292" s="351"/>
      <c r="H292" s="357"/>
      <c r="I292" s="363"/>
      <c r="J292" s="408"/>
      <c r="K292" s="408"/>
      <c r="L292" s="447"/>
      <c r="M292" s="447"/>
      <c r="N292" s="470"/>
      <c r="O292" s="345"/>
      <c r="P292" s="351"/>
      <c r="Q292" s="351"/>
      <c r="R292" s="351"/>
      <c r="S292" s="357"/>
      <c r="T292" s="363"/>
      <c r="U292" s="351"/>
      <c r="V292" s="408"/>
      <c r="W292" s="351"/>
      <c r="X292" s="540"/>
      <c r="Y292" s="571"/>
      <c r="Z292" s="351"/>
      <c r="AA292" s="408"/>
      <c r="AB292" s="351"/>
      <c r="AC292" s="357"/>
      <c r="AD292" s="351"/>
      <c r="AE292" s="475"/>
      <c r="AF292" s="480"/>
      <c r="AG292" s="414"/>
      <c r="AH292" s="480"/>
      <c r="AI292" s="414"/>
      <c r="AJ292" s="408"/>
      <c r="AK292" s="545"/>
      <c r="AL292" s="408"/>
      <c r="AM292" s="545"/>
      <c r="AN292" s="408"/>
      <c r="AO292" s="545"/>
      <c r="AP292" s="45"/>
      <c r="AQ292" s="182">
        <f t="shared" si="16"/>
        <v>0</v>
      </c>
      <c r="AR292" s="559">
        <f t="shared" si="17"/>
        <v>0</v>
      </c>
      <c r="AS292" s="560">
        <f t="shared" si="18"/>
        <v>0</v>
      </c>
      <c r="AT292" s="169">
        <f t="shared" si="19"/>
        <v>0</v>
      </c>
      <c r="AV292" s="24"/>
      <c r="AW292" s="24"/>
    </row>
    <row r="293" spans="1:49" ht="12" customHeight="1">
      <c r="A293" s="153"/>
      <c r="B293" s="36" t="str">
        <f>②国語!B293</f>
        <v>8-08</v>
      </c>
      <c r="C293" s="44">
        <v>1</v>
      </c>
      <c r="D293" s="345"/>
      <c r="E293" s="351"/>
      <c r="F293" s="351"/>
      <c r="G293" s="351"/>
      <c r="H293" s="357"/>
      <c r="I293" s="363"/>
      <c r="J293" s="408"/>
      <c r="K293" s="408"/>
      <c r="L293" s="447"/>
      <c r="M293" s="447"/>
      <c r="N293" s="470"/>
      <c r="O293" s="345"/>
      <c r="P293" s="351"/>
      <c r="Q293" s="351"/>
      <c r="R293" s="351"/>
      <c r="S293" s="357"/>
      <c r="T293" s="363"/>
      <c r="U293" s="351"/>
      <c r="V293" s="408"/>
      <c r="W293" s="351"/>
      <c r="X293" s="540"/>
      <c r="Y293" s="571"/>
      <c r="Z293" s="351"/>
      <c r="AA293" s="408"/>
      <c r="AB293" s="351"/>
      <c r="AC293" s="357"/>
      <c r="AD293" s="351"/>
      <c r="AE293" s="475"/>
      <c r="AF293" s="480"/>
      <c r="AG293" s="414"/>
      <c r="AH293" s="480"/>
      <c r="AI293" s="414"/>
      <c r="AJ293" s="408"/>
      <c r="AK293" s="545"/>
      <c r="AL293" s="408"/>
      <c r="AM293" s="545"/>
      <c r="AN293" s="408"/>
      <c r="AO293" s="545"/>
      <c r="AP293" s="45"/>
      <c r="AQ293" s="182">
        <f t="shared" si="16"/>
        <v>0</v>
      </c>
      <c r="AR293" s="559">
        <f t="shared" si="17"/>
        <v>0</v>
      </c>
      <c r="AS293" s="560">
        <f t="shared" si="18"/>
        <v>0</v>
      </c>
      <c r="AT293" s="169">
        <f t="shared" si="19"/>
        <v>0</v>
      </c>
      <c r="AV293" s="24"/>
      <c r="AW293" s="24"/>
    </row>
    <row r="294" spans="1:49" ht="12" customHeight="1">
      <c r="A294" s="153"/>
      <c r="B294" s="36" t="str">
        <f>②国語!B294</f>
        <v>8-09</v>
      </c>
      <c r="C294" s="44">
        <v>0</v>
      </c>
      <c r="D294" s="345"/>
      <c r="E294" s="351"/>
      <c r="F294" s="351"/>
      <c r="G294" s="351"/>
      <c r="H294" s="357"/>
      <c r="I294" s="363"/>
      <c r="J294" s="408"/>
      <c r="K294" s="408"/>
      <c r="L294" s="447"/>
      <c r="M294" s="447"/>
      <c r="N294" s="470"/>
      <c r="O294" s="345"/>
      <c r="P294" s="351"/>
      <c r="Q294" s="351"/>
      <c r="R294" s="351"/>
      <c r="S294" s="357"/>
      <c r="T294" s="363"/>
      <c r="U294" s="351"/>
      <c r="V294" s="408"/>
      <c r="W294" s="351"/>
      <c r="X294" s="540"/>
      <c r="Y294" s="571"/>
      <c r="Z294" s="351"/>
      <c r="AA294" s="408"/>
      <c r="AB294" s="351"/>
      <c r="AC294" s="357"/>
      <c r="AD294" s="351"/>
      <c r="AE294" s="475"/>
      <c r="AF294" s="480"/>
      <c r="AG294" s="414"/>
      <c r="AH294" s="480"/>
      <c r="AI294" s="414"/>
      <c r="AJ294" s="408"/>
      <c r="AK294" s="545"/>
      <c r="AL294" s="408"/>
      <c r="AM294" s="545"/>
      <c r="AN294" s="408"/>
      <c r="AO294" s="545"/>
      <c r="AP294" s="45"/>
      <c r="AQ294" s="182">
        <f t="shared" si="16"/>
        <v>0</v>
      </c>
      <c r="AR294" s="559">
        <f t="shared" si="17"/>
        <v>0</v>
      </c>
      <c r="AS294" s="560">
        <f t="shared" si="18"/>
        <v>0</v>
      </c>
      <c r="AT294" s="169">
        <f t="shared" si="19"/>
        <v>0</v>
      </c>
      <c r="AV294" s="24"/>
      <c r="AW294" s="24"/>
    </row>
    <row r="295" spans="1:49" ht="12" customHeight="1" thickBot="1">
      <c r="A295" s="157"/>
      <c r="B295" s="6" t="str">
        <f>②国語!B295</f>
        <v>8-10</v>
      </c>
      <c r="C295" s="27">
        <v>1</v>
      </c>
      <c r="D295" s="348"/>
      <c r="E295" s="354"/>
      <c r="F295" s="354"/>
      <c r="G295" s="354"/>
      <c r="H295" s="360"/>
      <c r="I295" s="366"/>
      <c r="J295" s="411"/>
      <c r="K295" s="411"/>
      <c r="L295" s="450"/>
      <c r="M295" s="450"/>
      <c r="N295" s="473"/>
      <c r="O295" s="348"/>
      <c r="P295" s="354"/>
      <c r="Q295" s="354"/>
      <c r="R295" s="354"/>
      <c r="S295" s="360"/>
      <c r="T295" s="366"/>
      <c r="U295" s="354"/>
      <c r="V295" s="411"/>
      <c r="W295" s="354"/>
      <c r="X295" s="574"/>
      <c r="Y295" s="575"/>
      <c r="Z295" s="354"/>
      <c r="AA295" s="411"/>
      <c r="AB295" s="354"/>
      <c r="AC295" s="360"/>
      <c r="AD295" s="355"/>
      <c r="AE295" s="478"/>
      <c r="AF295" s="483"/>
      <c r="AG295" s="417"/>
      <c r="AH295" s="483"/>
      <c r="AI295" s="417"/>
      <c r="AJ295" s="411"/>
      <c r="AK295" s="548"/>
      <c r="AL295" s="411"/>
      <c r="AM295" s="548"/>
      <c r="AN295" s="411"/>
      <c r="AO295" s="548"/>
      <c r="AP295" s="104"/>
      <c r="AQ295" s="166">
        <f t="shared" si="16"/>
        <v>0</v>
      </c>
      <c r="AR295" s="319">
        <f t="shared" si="17"/>
        <v>0</v>
      </c>
      <c r="AS295" s="566">
        <f t="shared" si="18"/>
        <v>0</v>
      </c>
      <c r="AT295" s="158">
        <f t="shared" si="19"/>
        <v>0</v>
      </c>
      <c r="AV295" s="24"/>
      <c r="AW295" s="24"/>
    </row>
    <row r="296" spans="1:49" ht="12" customHeight="1">
      <c r="A296" s="159"/>
      <c r="B296" s="4" t="str">
        <f>②国語!B296</f>
        <v>8-11</v>
      </c>
      <c r="C296" s="25">
        <v>0</v>
      </c>
      <c r="D296" s="344"/>
      <c r="E296" s="350"/>
      <c r="F296" s="350"/>
      <c r="G296" s="350"/>
      <c r="H296" s="356"/>
      <c r="I296" s="362"/>
      <c r="J296" s="407"/>
      <c r="K296" s="407"/>
      <c r="L296" s="446"/>
      <c r="M296" s="446"/>
      <c r="N296" s="469"/>
      <c r="O296" s="344"/>
      <c r="P296" s="350"/>
      <c r="Q296" s="350"/>
      <c r="R296" s="350"/>
      <c r="S296" s="356"/>
      <c r="T296" s="362"/>
      <c r="U296" s="350"/>
      <c r="V296" s="407"/>
      <c r="W296" s="350"/>
      <c r="X296" s="539"/>
      <c r="Y296" s="570"/>
      <c r="Z296" s="350"/>
      <c r="AA296" s="407"/>
      <c r="AB296" s="350"/>
      <c r="AC296" s="356"/>
      <c r="AD296" s="350"/>
      <c r="AE296" s="474"/>
      <c r="AF296" s="479"/>
      <c r="AG296" s="413"/>
      <c r="AH296" s="479"/>
      <c r="AI296" s="413"/>
      <c r="AJ296" s="407"/>
      <c r="AK296" s="544"/>
      <c r="AL296" s="407"/>
      <c r="AM296" s="544"/>
      <c r="AN296" s="407"/>
      <c r="AO296" s="544"/>
      <c r="AP296" s="103"/>
      <c r="AQ296" s="167">
        <f t="shared" si="16"/>
        <v>0</v>
      </c>
      <c r="AR296" s="317">
        <f t="shared" si="17"/>
        <v>0</v>
      </c>
      <c r="AS296" s="558">
        <f t="shared" si="18"/>
        <v>0</v>
      </c>
      <c r="AT296" s="163">
        <f t="shared" si="19"/>
        <v>0</v>
      </c>
      <c r="AV296" s="24"/>
      <c r="AW296" s="24"/>
    </row>
    <row r="297" spans="1:49" ht="12" customHeight="1">
      <c r="A297" s="153"/>
      <c r="B297" s="36" t="str">
        <f>②国語!B297</f>
        <v>8-12</v>
      </c>
      <c r="C297" s="44">
        <v>1</v>
      </c>
      <c r="D297" s="345"/>
      <c r="E297" s="351"/>
      <c r="F297" s="351"/>
      <c r="G297" s="351"/>
      <c r="H297" s="357"/>
      <c r="I297" s="363"/>
      <c r="J297" s="408"/>
      <c r="K297" s="408"/>
      <c r="L297" s="447"/>
      <c r="M297" s="447"/>
      <c r="N297" s="470"/>
      <c r="O297" s="345"/>
      <c r="P297" s="351"/>
      <c r="Q297" s="351"/>
      <c r="R297" s="351"/>
      <c r="S297" s="357"/>
      <c r="T297" s="363"/>
      <c r="U297" s="351"/>
      <c r="V297" s="408"/>
      <c r="W297" s="351"/>
      <c r="X297" s="540"/>
      <c r="Y297" s="571"/>
      <c r="Z297" s="351"/>
      <c r="AA297" s="408"/>
      <c r="AB297" s="351"/>
      <c r="AC297" s="357"/>
      <c r="AD297" s="351"/>
      <c r="AE297" s="475"/>
      <c r="AF297" s="480"/>
      <c r="AG297" s="414"/>
      <c r="AH297" s="480"/>
      <c r="AI297" s="414"/>
      <c r="AJ297" s="408"/>
      <c r="AK297" s="545"/>
      <c r="AL297" s="408"/>
      <c r="AM297" s="545"/>
      <c r="AN297" s="408"/>
      <c r="AO297" s="545"/>
      <c r="AP297" s="45"/>
      <c r="AQ297" s="182">
        <f t="shared" si="16"/>
        <v>0</v>
      </c>
      <c r="AR297" s="559">
        <f t="shared" si="17"/>
        <v>0</v>
      </c>
      <c r="AS297" s="560">
        <f t="shared" si="18"/>
        <v>0</v>
      </c>
      <c r="AT297" s="169">
        <f t="shared" si="19"/>
        <v>0</v>
      </c>
      <c r="AV297" s="24"/>
      <c r="AW297" s="24"/>
    </row>
    <row r="298" spans="1:49" ht="12" customHeight="1">
      <c r="A298" s="153"/>
      <c r="B298" s="36" t="str">
        <f>②国語!B298</f>
        <v>8-13</v>
      </c>
      <c r="C298" s="44">
        <v>0</v>
      </c>
      <c r="D298" s="345"/>
      <c r="E298" s="351"/>
      <c r="F298" s="351"/>
      <c r="G298" s="351"/>
      <c r="H298" s="357"/>
      <c r="I298" s="363"/>
      <c r="J298" s="408"/>
      <c r="K298" s="408"/>
      <c r="L298" s="447"/>
      <c r="M298" s="447"/>
      <c r="N298" s="470"/>
      <c r="O298" s="345"/>
      <c r="P298" s="351"/>
      <c r="Q298" s="351"/>
      <c r="R298" s="351"/>
      <c r="S298" s="357"/>
      <c r="T298" s="363"/>
      <c r="U298" s="351"/>
      <c r="V298" s="408"/>
      <c r="W298" s="351"/>
      <c r="X298" s="540"/>
      <c r="Y298" s="571"/>
      <c r="Z298" s="351"/>
      <c r="AA298" s="408"/>
      <c r="AB298" s="351"/>
      <c r="AC298" s="357"/>
      <c r="AD298" s="351"/>
      <c r="AE298" s="475"/>
      <c r="AF298" s="480"/>
      <c r="AG298" s="414"/>
      <c r="AH298" s="480"/>
      <c r="AI298" s="414"/>
      <c r="AJ298" s="408"/>
      <c r="AK298" s="545"/>
      <c r="AL298" s="408"/>
      <c r="AM298" s="545"/>
      <c r="AN298" s="408"/>
      <c r="AO298" s="545"/>
      <c r="AP298" s="45"/>
      <c r="AQ298" s="182">
        <f t="shared" si="16"/>
        <v>0</v>
      </c>
      <c r="AR298" s="559">
        <f t="shared" si="17"/>
        <v>0</v>
      </c>
      <c r="AS298" s="560">
        <f t="shared" si="18"/>
        <v>0</v>
      </c>
      <c r="AT298" s="169">
        <f t="shared" si="19"/>
        <v>0</v>
      </c>
      <c r="AV298" s="24"/>
      <c r="AW298" s="24"/>
    </row>
    <row r="299" spans="1:49" ht="12" customHeight="1">
      <c r="A299" s="153"/>
      <c r="B299" s="36" t="str">
        <f>②国語!B299</f>
        <v>8-14</v>
      </c>
      <c r="C299" s="44">
        <v>1</v>
      </c>
      <c r="D299" s="345"/>
      <c r="E299" s="351"/>
      <c r="F299" s="351"/>
      <c r="G299" s="351"/>
      <c r="H299" s="357"/>
      <c r="I299" s="363"/>
      <c r="J299" s="408"/>
      <c r="K299" s="408"/>
      <c r="L299" s="447"/>
      <c r="M299" s="447"/>
      <c r="N299" s="470"/>
      <c r="O299" s="345"/>
      <c r="P299" s="351"/>
      <c r="Q299" s="351"/>
      <c r="R299" s="351"/>
      <c r="S299" s="357"/>
      <c r="T299" s="363"/>
      <c r="U299" s="351"/>
      <c r="V299" s="408"/>
      <c r="W299" s="351"/>
      <c r="X299" s="540"/>
      <c r="Y299" s="571"/>
      <c r="Z299" s="351"/>
      <c r="AA299" s="408"/>
      <c r="AB299" s="351"/>
      <c r="AC299" s="357"/>
      <c r="AD299" s="351"/>
      <c r="AE299" s="475"/>
      <c r="AF299" s="480"/>
      <c r="AG299" s="414"/>
      <c r="AH299" s="480"/>
      <c r="AI299" s="414"/>
      <c r="AJ299" s="408"/>
      <c r="AK299" s="545"/>
      <c r="AL299" s="408"/>
      <c r="AM299" s="545"/>
      <c r="AN299" s="408"/>
      <c r="AO299" s="545"/>
      <c r="AP299" s="45"/>
      <c r="AQ299" s="182">
        <f t="shared" si="16"/>
        <v>0</v>
      </c>
      <c r="AR299" s="559">
        <f t="shared" si="17"/>
        <v>0</v>
      </c>
      <c r="AS299" s="560">
        <f t="shared" si="18"/>
        <v>0</v>
      </c>
      <c r="AT299" s="169">
        <f t="shared" si="19"/>
        <v>0</v>
      </c>
      <c r="AV299" s="24"/>
      <c r="AW299" s="24"/>
    </row>
    <row r="300" spans="1:49" ht="12" customHeight="1" thickBot="1">
      <c r="A300" s="154"/>
      <c r="B300" s="37" t="str">
        <f>②国語!B300</f>
        <v>8-15</v>
      </c>
      <c r="C300" s="50">
        <v>0</v>
      </c>
      <c r="D300" s="346"/>
      <c r="E300" s="352"/>
      <c r="F300" s="352"/>
      <c r="G300" s="352"/>
      <c r="H300" s="358"/>
      <c r="I300" s="364"/>
      <c r="J300" s="409"/>
      <c r="K300" s="409"/>
      <c r="L300" s="448"/>
      <c r="M300" s="448"/>
      <c r="N300" s="471"/>
      <c r="O300" s="346"/>
      <c r="P300" s="352"/>
      <c r="Q300" s="352"/>
      <c r="R300" s="352"/>
      <c r="S300" s="358"/>
      <c r="T300" s="364"/>
      <c r="U300" s="352"/>
      <c r="V300" s="409"/>
      <c r="W300" s="352"/>
      <c r="X300" s="541"/>
      <c r="Y300" s="572"/>
      <c r="Z300" s="352"/>
      <c r="AA300" s="409"/>
      <c r="AB300" s="352"/>
      <c r="AC300" s="358"/>
      <c r="AD300" s="352"/>
      <c r="AE300" s="476"/>
      <c r="AF300" s="481"/>
      <c r="AG300" s="415"/>
      <c r="AH300" s="481"/>
      <c r="AI300" s="415"/>
      <c r="AJ300" s="409"/>
      <c r="AK300" s="546"/>
      <c r="AL300" s="409"/>
      <c r="AM300" s="546"/>
      <c r="AN300" s="409"/>
      <c r="AO300" s="546"/>
      <c r="AP300" s="51"/>
      <c r="AQ300" s="165">
        <f t="shared" si="16"/>
        <v>0</v>
      </c>
      <c r="AR300" s="562">
        <f t="shared" si="17"/>
        <v>0</v>
      </c>
      <c r="AS300" s="563">
        <f t="shared" si="18"/>
        <v>0</v>
      </c>
      <c r="AT300" s="155">
        <f t="shared" si="19"/>
        <v>0</v>
      </c>
      <c r="AV300" s="24"/>
      <c r="AW300" s="24"/>
    </row>
    <row r="301" spans="1:49" ht="12" customHeight="1">
      <c r="A301" s="156"/>
      <c r="B301" s="5" t="str">
        <f>②国語!B301</f>
        <v>8-16</v>
      </c>
      <c r="C301" s="26">
        <v>1</v>
      </c>
      <c r="D301" s="347"/>
      <c r="E301" s="353"/>
      <c r="F301" s="353"/>
      <c r="G301" s="353"/>
      <c r="H301" s="359"/>
      <c r="I301" s="365"/>
      <c r="J301" s="410"/>
      <c r="K301" s="410"/>
      <c r="L301" s="449"/>
      <c r="M301" s="449"/>
      <c r="N301" s="472"/>
      <c r="O301" s="347"/>
      <c r="P301" s="353"/>
      <c r="Q301" s="353"/>
      <c r="R301" s="353"/>
      <c r="S301" s="359"/>
      <c r="T301" s="365"/>
      <c r="U301" s="353"/>
      <c r="V301" s="410"/>
      <c r="W301" s="353"/>
      <c r="X301" s="542"/>
      <c r="Y301" s="573"/>
      <c r="Z301" s="353"/>
      <c r="AA301" s="410"/>
      <c r="AB301" s="353"/>
      <c r="AC301" s="359"/>
      <c r="AD301" s="353"/>
      <c r="AE301" s="477"/>
      <c r="AF301" s="482"/>
      <c r="AG301" s="416"/>
      <c r="AH301" s="482"/>
      <c r="AI301" s="416"/>
      <c r="AJ301" s="410"/>
      <c r="AK301" s="547"/>
      <c r="AL301" s="410"/>
      <c r="AM301" s="547"/>
      <c r="AN301" s="410"/>
      <c r="AO301" s="547"/>
      <c r="AP301" s="105"/>
      <c r="AQ301" s="419">
        <f t="shared" si="16"/>
        <v>0</v>
      </c>
      <c r="AR301" s="564">
        <f t="shared" si="17"/>
        <v>0</v>
      </c>
      <c r="AS301" s="565">
        <f t="shared" si="18"/>
        <v>0</v>
      </c>
      <c r="AT301" s="422">
        <f t="shared" si="19"/>
        <v>0</v>
      </c>
      <c r="AV301" s="24"/>
      <c r="AW301" s="24"/>
    </row>
    <row r="302" spans="1:49" ht="12" customHeight="1">
      <c r="A302" s="153"/>
      <c r="B302" s="36" t="str">
        <f>②国語!B302</f>
        <v>8-17</v>
      </c>
      <c r="C302" s="44">
        <v>0</v>
      </c>
      <c r="D302" s="345"/>
      <c r="E302" s="351"/>
      <c r="F302" s="351"/>
      <c r="G302" s="351"/>
      <c r="H302" s="357"/>
      <c r="I302" s="363"/>
      <c r="J302" s="408"/>
      <c r="K302" s="408"/>
      <c r="L302" s="447"/>
      <c r="M302" s="447"/>
      <c r="N302" s="470"/>
      <c r="O302" s="345"/>
      <c r="P302" s="351"/>
      <c r="Q302" s="351"/>
      <c r="R302" s="351"/>
      <c r="S302" s="357"/>
      <c r="T302" s="363"/>
      <c r="U302" s="351"/>
      <c r="V302" s="408"/>
      <c r="W302" s="351"/>
      <c r="X302" s="540"/>
      <c r="Y302" s="571"/>
      <c r="Z302" s="351"/>
      <c r="AA302" s="408"/>
      <c r="AB302" s="351"/>
      <c r="AC302" s="357"/>
      <c r="AD302" s="351"/>
      <c r="AE302" s="475"/>
      <c r="AF302" s="480"/>
      <c r="AG302" s="414"/>
      <c r="AH302" s="480"/>
      <c r="AI302" s="414"/>
      <c r="AJ302" s="408"/>
      <c r="AK302" s="545"/>
      <c r="AL302" s="408"/>
      <c r="AM302" s="545"/>
      <c r="AN302" s="408"/>
      <c r="AO302" s="545"/>
      <c r="AP302" s="45"/>
      <c r="AQ302" s="182">
        <f t="shared" si="16"/>
        <v>0</v>
      </c>
      <c r="AR302" s="559">
        <f t="shared" si="17"/>
        <v>0</v>
      </c>
      <c r="AS302" s="560">
        <f t="shared" si="18"/>
        <v>0</v>
      </c>
      <c r="AT302" s="169">
        <f t="shared" si="19"/>
        <v>0</v>
      </c>
      <c r="AV302" s="24"/>
      <c r="AW302" s="24"/>
    </row>
    <row r="303" spans="1:49" ht="12" customHeight="1">
      <c r="A303" s="153"/>
      <c r="B303" s="36" t="str">
        <f>②国語!B303</f>
        <v>8-18</v>
      </c>
      <c r="C303" s="44">
        <v>1</v>
      </c>
      <c r="D303" s="345"/>
      <c r="E303" s="351"/>
      <c r="F303" s="351"/>
      <c r="G303" s="351"/>
      <c r="H303" s="357"/>
      <c r="I303" s="363"/>
      <c r="J303" s="408"/>
      <c r="K303" s="408"/>
      <c r="L303" s="447"/>
      <c r="M303" s="447"/>
      <c r="N303" s="470"/>
      <c r="O303" s="345"/>
      <c r="P303" s="351"/>
      <c r="Q303" s="351"/>
      <c r="R303" s="351"/>
      <c r="S303" s="357"/>
      <c r="T303" s="363"/>
      <c r="U303" s="351"/>
      <c r="V303" s="408"/>
      <c r="W303" s="351"/>
      <c r="X303" s="540"/>
      <c r="Y303" s="571"/>
      <c r="Z303" s="351"/>
      <c r="AA303" s="408"/>
      <c r="AB303" s="351"/>
      <c r="AC303" s="357"/>
      <c r="AD303" s="351"/>
      <c r="AE303" s="475"/>
      <c r="AF303" s="480"/>
      <c r="AG303" s="414"/>
      <c r="AH303" s="480"/>
      <c r="AI303" s="414"/>
      <c r="AJ303" s="408"/>
      <c r="AK303" s="545"/>
      <c r="AL303" s="408"/>
      <c r="AM303" s="545"/>
      <c r="AN303" s="408"/>
      <c r="AO303" s="545"/>
      <c r="AP303" s="45"/>
      <c r="AQ303" s="182">
        <f t="shared" si="16"/>
        <v>0</v>
      </c>
      <c r="AR303" s="559">
        <f t="shared" si="17"/>
        <v>0</v>
      </c>
      <c r="AS303" s="560">
        <f t="shared" si="18"/>
        <v>0</v>
      </c>
      <c r="AT303" s="169">
        <f t="shared" si="19"/>
        <v>0</v>
      </c>
      <c r="AV303" s="24"/>
      <c r="AW303" s="24"/>
    </row>
    <row r="304" spans="1:49" ht="12" customHeight="1">
      <c r="A304" s="153"/>
      <c r="B304" s="36" t="str">
        <f>②国語!B304</f>
        <v>8-19</v>
      </c>
      <c r="C304" s="44">
        <v>0</v>
      </c>
      <c r="D304" s="345"/>
      <c r="E304" s="351"/>
      <c r="F304" s="351"/>
      <c r="G304" s="351"/>
      <c r="H304" s="357"/>
      <c r="I304" s="363"/>
      <c r="J304" s="408"/>
      <c r="K304" s="408"/>
      <c r="L304" s="447"/>
      <c r="M304" s="447"/>
      <c r="N304" s="470"/>
      <c r="O304" s="345"/>
      <c r="P304" s="351"/>
      <c r="Q304" s="351"/>
      <c r="R304" s="351"/>
      <c r="S304" s="357"/>
      <c r="T304" s="363"/>
      <c r="U304" s="351"/>
      <c r="V304" s="408"/>
      <c r="W304" s="351"/>
      <c r="X304" s="540"/>
      <c r="Y304" s="571"/>
      <c r="Z304" s="351"/>
      <c r="AA304" s="408"/>
      <c r="AB304" s="351"/>
      <c r="AC304" s="357"/>
      <c r="AD304" s="351"/>
      <c r="AE304" s="475"/>
      <c r="AF304" s="480"/>
      <c r="AG304" s="414"/>
      <c r="AH304" s="480"/>
      <c r="AI304" s="414"/>
      <c r="AJ304" s="408"/>
      <c r="AK304" s="545"/>
      <c r="AL304" s="408"/>
      <c r="AM304" s="545"/>
      <c r="AN304" s="408"/>
      <c r="AO304" s="545"/>
      <c r="AP304" s="45"/>
      <c r="AQ304" s="182">
        <f t="shared" si="16"/>
        <v>0</v>
      </c>
      <c r="AR304" s="559">
        <f t="shared" si="17"/>
        <v>0</v>
      </c>
      <c r="AS304" s="560">
        <f t="shared" si="18"/>
        <v>0</v>
      </c>
      <c r="AT304" s="169">
        <f t="shared" si="19"/>
        <v>0</v>
      </c>
      <c r="AV304" s="24"/>
      <c r="AW304" s="24"/>
    </row>
    <row r="305" spans="1:49" ht="12" customHeight="1" thickBot="1">
      <c r="A305" s="157"/>
      <c r="B305" s="6" t="str">
        <f>②国語!B305</f>
        <v>8-20</v>
      </c>
      <c r="C305" s="27">
        <v>1</v>
      </c>
      <c r="D305" s="348"/>
      <c r="E305" s="354"/>
      <c r="F305" s="354"/>
      <c r="G305" s="354"/>
      <c r="H305" s="360"/>
      <c r="I305" s="366"/>
      <c r="J305" s="411"/>
      <c r="K305" s="411"/>
      <c r="L305" s="450"/>
      <c r="M305" s="450"/>
      <c r="N305" s="473"/>
      <c r="O305" s="348"/>
      <c r="P305" s="354"/>
      <c r="Q305" s="354"/>
      <c r="R305" s="354"/>
      <c r="S305" s="360"/>
      <c r="T305" s="366"/>
      <c r="U305" s="354"/>
      <c r="V305" s="411"/>
      <c r="W305" s="354"/>
      <c r="X305" s="574"/>
      <c r="Y305" s="575"/>
      <c r="Z305" s="354"/>
      <c r="AA305" s="411"/>
      <c r="AB305" s="354"/>
      <c r="AC305" s="360"/>
      <c r="AD305" s="355"/>
      <c r="AE305" s="478"/>
      <c r="AF305" s="483"/>
      <c r="AG305" s="417"/>
      <c r="AH305" s="483"/>
      <c r="AI305" s="417"/>
      <c r="AJ305" s="411"/>
      <c r="AK305" s="548"/>
      <c r="AL305" s="411"/>
      <c r="AM305" s="548"/>
      <c r="AN305" s="411"/>
      <c r="AO305" s="548"/>
      <c r="AP305" s="104"/>
      <c r="AQ305" s="166">
        <f t="shared" si="16"/>
        <v>0</v>
      </c>
      <c r="AR305" s="319">
        <f t="shared" si="17"/>
        <v>0</v>
      </c>
      <c r="AS305" s="566">
        <f t="shared" si="18"/>
        <v>0</v>
      </c>
      <c r="AT305" s="158">
        <f t="shared" si="19"/>
        <v>0</v>
      </c>
      <c r="AV305" s="24"/>
      <c r="AW305" s="24"/>
    </row>
    <row r="306" spans="1:49" ht="12" customHeight="1">
      <c r="A306" s="159"/>
      <c r="B306" s="4" t="str">
        <f>②国語!B306</f>
        <v>8-21</v>
      </c>
      <c r="C306" s="25">
        <v>0</v>
      </c>
      <c r="D306" s="344"/>
      <c r="E306" s="350"/>
      <c r="F306" s="350"/>
      <c r="G306" s="350"/>
      <c r="H306" s="356"/>
      <c r="I306" s="362"/>
      <c r="J306" s="407"/>
      <c r="K306" s="407"/>
      <c r="L306" s="446"/>
      <c r="M306" s="446"/>
      <c r="N306" s="469"/>
      <c r="O306" s="344"/>
      <c r="P306" s="350"/>
      <c r="Q306" s="350"/>
      <c r="R306" s="350"/>
      <c r="S306" s="356"/>
      <c r="T306" s="362"/>
      <c r="U306" s="350"/>
      <c r="V306" s="407"/>
      <c r="W306" s="350"/>
      <c r="X306" s="539"/>
      <c r="Y306" s="570"/>
      <c r="Z306" s="350"/>
      <c r="AA306" s="407"/>
      <c r="AB306" s="350"/>
      <c r="AC306" s="356"/>
      <c r="AD306" s="350"/>
      <c r="AE306" s="474"/>
      <c r="AF306" s="479"/>
      <c r="AG306" s="413"/>
      <c r="AH306" s="479"/>
      <c r="AI306" s="413"/>
      <c r="AJ306" s="407"/>
      <c r="AK306" s="544"/>
      <c r="AL306" s="407"/>
      <c r="AM306" s="544"/>
      <c r="AN306" s="407"/>
      <c r="AO306" s="544"/>
      <c r="AP306" s="103"/>
      <c r="AQ306" s="167">
        <f t="shared" si="16"/>
        <v>0</v>
      </c>
      <c r="AR306" s="317">
        <f t="shared" si="17"/>
        <v>0</v>
      </c>
      <c r="AS306" s="558">
        <f t="shared" si="18"/>
        <v>0</v>
      </c>
      <c r="AT306" s="163">
        <f t="shared" si="19"/>
        <v>0</v>
      </c>
      <c r="AV306" s="24"/>
      <c r="AW306" s="24"/>
    </row>
    <row r="307" spans="1:49" ht="12" customHeight="1">
      <c r="A307" s="153"/>
      <c r="B307" s="36" t="str">
        <f>②国語!B307</f>
        <v>8-22</v>
      </c>
      <c r="C307" s="44">
        <v>1</v>
      </c>
      <c r="D307" s="345"/>
      <c r="E307" s="351"/>
      <c r="F307" s="351"/>
      <c r="G307" s="351"/>
      <c r="H307" s="357"/>
      <c r="I307" s="363"/>
      <c r="J307" s="408"/>
      <c r="K307" s="408"/>
      <c r="L307" s="447"/>
      <c r="M307" s="447"/>
      <c r="N307" s="470"/>
      <c r="O307" s="345"/>
      <c r="P307" s="351"/>
      <c r="Q307" s="351"/>
      <c r="R307" s="351"/>
      <c r="S307" s="357"/>
      <c r="T307" s="363"/>
      <c r="U307" s="351"/>
      <c r="V307" s="408"/>
      <c r="W307" s="351"/>
      <c r="X307" s="540"/>
      <c r="Y307" s="571"/>
      <c r="Z307" s="351"/>
      <c r="AA307" s="408"/>
      <c r="AB307" s="351"/>
      <c r="AC307" s="357"/>
      <c r="AD307" s="351"/>
      <c r="AE307" s="475"/>
      <c r="AF307" s="480"/>
      <c r="AG307" s="414"/>
      <c r="AH307" s="480"/>
      <c r="AI307" s="414"/>
      <c r="AJ307" s="408"/>
      <c r="AK307" s="545"/>
      <c r="AL307" s="408"/>
      <c r="AM307" s="545"/>
      <c r="AN307" s="408"/>
      <c r="AO307" s="545"/>
      <c r="AP307" s="45"/>
      <c r="AQ307" s="182">
        <f t="shared" si="16"/>
        <v>0</v>
      </c>
      <c r="AR307" s="559">
        <f t="shared" si="17"/>
        <v>0</v>
      </c>
      <c r="AS307" s="560">
        <f t="shared" si="18"/>
        <v>0</v>
      </c>
      <c r="AT307" s="169">
        <f t="shared" si="19"/>
        <v>0</v>
      </c>
      <c r="AV307" s="24"/>
      <c r="AW307" s="24"/>
    </row>
    <row r="308" spans="1:49" ht="12" customHeight="1">
      <c r="A308" s="153"/>
      <c r="B308" s="36" t="str">
        <f>②国語!B308</f>
        <v>8-23</v>
      </c>
      <c r="C308" s="44">
        <v>0</v>
      </c>
      <c r="D308" s="345"/>
      <c r="E308" s="351"/>
      <c r="F308" s="351"/>
      <c r="G308" s="351"/>
      <c r="H308" s="357"/>
      <c r="I308" s="363"/>
      <c r="J308" s="408"/>
      <c r="K308" s="408"/>
      <c r="L308" s="447"/>
      <c r="M308" s="447"/>
      <c r="N308" s="470"/>
      <c r="O308" s="345"/>
      <c r="P308" s="351"/>
      <c r="Q308" s="351"/>
      <c r="R308" s="351"/>
      <c r="S308" s="357"/>
      <c r="T308" s="363"/>
      <c r="U308" s="351"/>
      <c r="V308" s="408"/>
      <c r="W308" s="351"/>
      <c r="X308" s="540"/>
      <c r="Y308" s="571"/>
      <c r="Z308" s="351"/>
      <c r="AA308" s="408"/>
      <c r="AB308" s="351"/>
      <c r="AC308" s="357"/>
      <c r="AD308" s="351"/>
      <c r="AE308" s="475"/>
      <c r="AF308" s="480"/>
      <c r="AG308" s="414"/>
      <c r="AH308" s="480"/>
      <c r="AI308" s="414"/>
      <c r="AJ308" s="408"/>
      <c r="AK308" s="545"/>
      <c r="AL308" s="408"/>
      <c r="AM308" s="545"/>
      <c r="AN308" s="408"/>
      <c r="AO308" s="545"/>
      <c r="AP308" s="45"/>
      <c r="AQ308" s="182">
        <f t="shared" si="16"/>
        <v>0</v>
      </c>
      <c r="AR308" s="559">
        <f t="shared" si="17"/>
        <v>0</v>
      </c>
      <c r="AS308" s="560">
        <f t="shared" si="18"/>
        <v>0</v>
      </c>
      <c r="AT308" s="169">
        <f t="shared" si="19"/>
        <v>0</v>
      </c>
      <c r="AV308" s="24"/>
      <c r="AW308" s="52"/>
    </row>
    <row r="309" spans="1:49" ht="12" customHeight="1">
      <c r="A309" s="153"/>
      <c r="B309" s="36" t="str">
        <f>②国語!B309</f>
        <v>8-24</v>
      </c>
      <c r="C309" s="44">
        <v>1</v>
      </c>
      <c r="D309" s="345"/>
      <c r="E309" s="351"/>
      <c r="F309" s="351"/>
      <c r="G309" s="351"/>
      <c r="H309" s="357"/>
      <c r="I309" s="363"/>
      <c r="J309" s="408"/>
      <c r="K309" s="408"/>
      <c r="L309" s="447"/>
      <c r="M309" s="447"/>
      <c r="N309" s="470"/>
      <c r="O309" s="345"/>
      <c r="P309" s="351"/>
      <c r="Q309" s="351"/>
      <c r="R309" s="351"/>
      <c r="S309" s="357"/>
      <c r="T309" s="363"/>
      <c r="U309" s="351"/>
      <c r="V309" s="408"/>
      <c r="W309" s="351"/>
      <c r="X309" s="540"/>
      <c r="Y309" s="571"/>
      <c r="Z309" s="351"/>
      <c r="AA309" s="408"/>
      <c r="AB309" s="351"/>
      <c r="AC309" s="357"/>
      <c r="AD309" s="351"/>
      <c r="AE309" s="475"/>
      <c r="AF309" s="480"/>
      <c r="AG309" s="414"/>
      <c r="AH309" s="480"/>
      <c r="AI309" s="414"/>
      <c r="AJ309" s="408"/>
      <c r="AK309" s="545"/>
      <c r="AL309" s="408"/>
      <c r="AM309" s="545"/>
      <c r="AN309" s="408"/>
      <c r="AO309" s="545"/>
      <c r="AP309" s="45"/>
      <c r="AQ309" s="182">
        <f t="shared" si="16"/>
        <v>0</v>
      </c>
      <c r="AR309" s="559">
        <f t="shared" si="17"/>
        <v>0</v>
      </c>
      <c r="AS309" s="560">
        <f t="shared" si="18"/>
        <v>0</v>
      </c>
      <c r="AT309" s="169">
        <f t="shared" si="19"/>
        <v>0</v>
      </c>
      <c r="AV309" s="3"/>
      <c r="AW309" s="3"/>
    </row>
    <row r="310" spans="1:49" ht="12" customHeight="1" thickBot="1">
      <c r="A310" s="154"/>
      <c r="B310" s="37" t="str">
        <f>②国語!B310</f>
        <v>8-25</v>
      </c>
      <c r="C310" s="50">
        <v>0</v>
      </c>
      <c r="D310" s="346"/>
      <c r="E310" s="352"/>
      <c r="F310" s="352"/>
      <c r="G310" s="352"/>
      <c r="H310" s="358"/>
      <c r="I310" s="364"/>
      <c r="J310" s="409"/>
      <c r="K310" s="409"/>
      <c r="L310" s="448"/>
      <c r="M310" s="448"/>
      <c r="N310" s="471"/>
      <c r="O310" s="346"/>
      <c r="P310" s="352"/>
      <c r="Q310" s="352"/>
      <c r="R310" s="352"/>
      <c r="S310" s="358"/>
      <c r="T310" s="364"/>
      <c r="U310" s="352"/>
      <c r="V310" s="409"/>
      <c r="W310" s="352"/>
      <c r="X310" s="541"/>
      <c r="Y310" s="572"/>
      <c r="Z310" s="352"/>
      <c r="AA310" s="409"/>
      <c r="AB310" s="352"/>
      <c r="AC310" s="358"/>
      <c r="AD310" s="352"/>
      <c r="AE310" s="476"/>
      <c r="AF310" s="481"/>
      <c r="AG310" s="415"/>
      <c r="AH310" s="481"/>
      <c r="AI310" s="415"/>
      <c r="AJ310" s="409"/>
      <c r="AK310" s="546"/>
      <c r="AL310" s="409"/>
      <c r="AM310" s="546"/>
      <c r="AN310" s="409"/>
      <c r="AO310" s="546"/>
      <c r="AP310" s="51"/>
      <c r="AQ310" s="165">
        <f t="shared" si="16"/>
        <v>0</v>
      </c>
      <c r="AR310" s="562">
        <f t="shared" si="17"/>
        <v>0</v>
      </c>
      <c r="AS310" s="563">
        <f t="shared" si="18"/>
        <v>0</v>
      </c>
      <c r="AT310" s="155">
        <f t="shared" si="19"/>
        <v>0</v>
      </c>
    </row>
    <row r="311" spans="1:49" ht="12" customHeight="1">
      <c r="A311" s="156"/>
      <c r="B311" s="5" t="str">
        <f>②国語!B311</f>
        <v>8-26</v>
      </c>
      <c r="C311" s="26">
        <v>1</v>
      </c>
      <c r="D311" s="347"/>
      <c r="E311" s="353"/>
      <c r="F311" s="353"/>
      <c r="G311" s="353"/>
      <c r="H311" s="359"/>
      <c r="I311" s="365"/>
      <c r="J311" s="410"/>
      <c r="K311" s="410"/>
      <c r="L311" s="449"/>
      <c r="M311" s="449"/>
      <c r="N311" s="472"/>
      <c r="O311" s="347"/>
      <c r="P311" s="353"/>
      <c r="Q311" s="353"/>
      <c r="R311" s="353"/>
      <c r="S311" s="359"/>
      <c r="T311" s="365"/>
      <c r="U311" s="353"/>
      <c r="V311" s="410"/>
      <c r="W311" s="353"/>
      <c r="X311" s="542"/>
      <c r="Y311" s="573"/>
      <c r="Z311" s="353"/>
      <c r="AA311" s="410"/>
      <c r="AB311" s="353"/>
      <c r="AC311" s="359"/>
      <c r="AD311" s="353"/>
      <c r="AE311" s="477"/>
      <c r="AF311" s="482"/>
      <c r="AG311" s="416"/>
      <c r="AH311" s="482"/>
      <c r="AI311" s="416"/>
      <c r="AJ311" s="410"/>
      <c r="AK311" s="547"/>
      <c r="AL311" s="410"/>
      <c r="AM311" s="547"/>
      <c r="AN311" s="410"/>
      <c r="AO311" s="547"/>
      <c r="AP311" s="105"/>
      <c r="AQ311" s="419">
        <f t="shared" si="16"/>
        <v>0</v>
      </c>
      <c r="AR311" s="564">
        <f t="shared" si="17"/>
        <v>0</v>
      </c>
      <c r="AS311" s="565">
        <f t="shared" si="18"/>
        <v>0</v>
      </c>
      <c r="AT311" s="422">
        <f t="shared" si="19"/>
        <v>0</v>
      </c>
      <c r="AV311" s="3"/>
    </row>
    <row r="312" spans="1:49" ht="12" customHeight="1">
      <c r="A312" s="153"/>
      <c r="B312" s="36" t="str">
        <f>②国語!B312</f>
        <v>8-27</v>
      </c>
      <c r="C312" s="44">
        <v>0</v>
      </c>
      <c r="D312" s="345"/>
      <c r="E312" s="351"/>
      <c r="F312" s="351"/>
      <c r="G312" s="351"/>
      <c r="H312" s="357"/>
      <c r="I312" s="363"/>
      <c r="J312" s="408"/>
      <c r="K312" s="408"/>
      <c r="L312" s="447"/>
      <c r="M312" s="447"/>
      <c r="N312" s="470"/>
      <c r="O312" s="345"/>
      <c r="P312" s="351"/>
      <c r="Q312" s="351"/>
      <c r="R312" s="351"/>
      <c r="S312" s="357"/>
      <c r="T312" s="363"/>
      <c r="U312" s="351"/>
      <c r="V312" s="408"/>
      <c r="W312" s="351"/>
      <c r="X312" s="540"/>
      <c r="Y312" s="571"/>
      <c r="Z312" s="351"/>
      <c r="AA312" s="408"/>
      <c r="AB312" s="351"/>
      <c r="AC312" s="357"/>
      <c r="AD312" s="351"/>
      <c r="AE312" s="475"/>
      <c r="AF312" s="480"/>
      <c r="AG312" s="414"/>
      <c r="AH312" s="480"/>
      <c r="AI312" s="414"/>
      <c r="AJ312" s="408"/>
      <c r="AK312" s="545"/>
      <c r="AL312" s="408"/>
      <c r="AM312" s="545"/>
      <c r="AN312" s="408"/>
      <c r="AO312" s="545"/>
      <c r="AP312" s="45"/>
      <c r="AQ312" s="182">
        <f t="shared" si="16"/>
        <v>0</v>
      </c>
      <c r="AR312" s="559">
        <f t="shared" si="17"/>
        <v>0</v>
      </c>
      <c r="AS312" s="560">
        <f t="shared" si="18"/>
        <v>0</v>
      </c>
      <c r="AT312" s="169">
        <f t="shared" si="19"/>
        <v>0</v>
      </c>
      <c r="AV312" s="7"/>
      <c r="AW312" s="7"/>
    </row>
    <row r="313" spans="1:49" ht="12" customHeight="1">
      <c r="A313" s="153"/>
      <c r="B313" s="36" t="str">
        <f>②国語!B313</f>
        <v>8-28</v>
      </c>
      <c r="C313" s="44">
        <v>1</v>
      </c>
      <c r="D313" s="345"/>
      <c r="E313" s="351"/>
      <c r="F313" s="351"/>
      <c r="G313" s="351"/>
      <c r="H313" s="357"/>
      <c r="I313" s="363"/>
      <c r="J313" s="408"/>
      <c r="K313" s="408"/>
      <c r="L313" s="447"/>
      <c r="M313" s="447"/>
      <c r="N313" s="470"/>
      <c r="O313" s="345"/>
      <c r="P313" s="351"/>
      <c r="Q313" s="351"/>
      <c r="R313" s="351"/>
      <c r="S313" s="357"/>
      <c r="T313" s="363"/>
      <c r="U313" s="351"/>
      <c r="V313" s="408"/>
      <c r="W313" s="351"/>
      <c r="X313" s="540"/>
      <c r="Y313" s="571"/>
      <c r="Z313" s="351"/>
      <c r="AA313" s="408"/>
      <c r="AB313" s="351"/>
      <c r="AC313" s="357"/>
      <c r="AD313" s="351"/>
      <c r="AE313" s="475"/>
      <c r="AF313" s="480"/>
      <c r="AG313" s="414"/>
      <c r="AH313" s="480"/>
      <c r="AI313" s="414"/>
      <c r="AJ313" s="408"/>
      <c r="AK313" s="545"/>
      <c r="AL313" s="408"/>
      <c r="AM313" s="545"/>
      <c r="AN313" s="408"/>
      <c r="AO313" s="545"/>
      <c r="AP313" s="45"/>
      <c r="AQ313" s="182">
        <f t="shared" si="16"/>
        <v>0</v>
      </c>
      <c r="AR313" s="559">
        <f t="shared" si="17"/>
        <v>0</v>
      </c>
      <c r="AS313" s="560">
        <f t="shared" si="18"/>
        <v>0</v>
      </c>
      <c r="AT313" s="169">
        <f t="shared" si="19"/>
        <v>0</v>
      </c>
      <c r="AV313" s="7"/>
      <c r="AW313" s="7"/>
    </row>
    <row r="314" spans="1:49" ht="12" customHeight="1">
      <c r="A314" s="153"/>
      <c r="B314" s="36" t="str">
        <f>②国語!B314</f>
        <v>8-29</v>
      </c>
      <c r="C314" s="44">
        <v>0</v>
      </c>
      <c r="D314" s="345"/>
      <c r="E314" s="351"/>
      <c r="F314" s="351"/>
      <c r="G314" s="351"/>
      <c r="H314" s="357"/>
      <c r="I314" s="363"/>
      <c r="J314" s="408"/>
      <c r="K314" s="408"/>
      <c r="L314" s="447"/>
      <c r="M314" s="447"/>
      <c r="N314" s="470"/>
      <c r="O314" s="345"/>
      <c r="P314" s="351"/>
      <c r="Q314" s="351"/>
      <c r="R314" s="351"/>
      <c r="S314" s="357"/>
      <c r="T314" s="363"/>
      <c r="U314" s="351"/>
      <c r="V314" s="408"/>
      <c r="W314" s="351"/>
      <c r="X314" s="540"/>
      <c r="Y314" s="571"/>
      <c r="Z314" s="351"/>
      <c r="AA314" s="408"/>
      <c r="AB314" s="351"/>
      <c r="AC314" s="357"/>
      <c r="AD314" s="351"/>
      <c r="AE314" s="475"/>
      <c r="AF314" s="480"/>
      <c r="AG314" s="414"/>
      <c r="AH314" s="480"/>
      <c r="AI314" s="414"/>
      <c r="AJ314" s="408"/>
      <c r="AK314" s="545"/>
      <c r="AL314" s="408"/>
      <c r="AM314" s="545"/>
      <c r="AN314" s="408"/>
      <c r="AO314" s="545"/>
      <c r="AP314" s="45"/>
      <c r="AQ314" s="182">
        <f t="shared" si="16"/>
        <v>0</v>
      </c>
      <c r="AR314" s="559">
        <f t="shared" si="17"/>
        <v>0</v>
      </c>
      <c r="AS314" s="560">
        <f t="shared" si="18"/>
        <v>0</v>
      </c>
      <c r="AT314" s="169">
        <f t="shared" si="19"/>
        <v>0</v>
      </c>
      <c r="AV314" s="7"/>
      <c r="AW314" s="7"/>
    </row>
    <row r="315" spans="1:49" ht="12" customHeight="1" thickBot="1">
      <c r="A315" s="157"/>
      <c r="B315" s="6" t="str">
        <f>②国語!B315</f>
        <v>8-30</v>
      </c>
      <c r="C315" s="27">
        <v>1</v>
      </c>
      <c r="D315" s="348"/>
      <c r="E315" s="354"/>
      <c r="F315" s="354"/>
      <c r="G315" s="354"/>
      <c r="H315" s="360"/>
      <c r="I315" s="366"/>
      <c r="J315" s="411"/>
      <c r="K315" s="411"/>
      <c r="L315" s="450"/>
      <c r="M315" s="450"/>
      <c r="N315" s="473"/>
      <c r="O315" s="348"/>
      <c r="P315" s="354"/>
      <c r="Q315" s="354"/>
      <c r="R315" s="354"/>
      <c r="S315" s="360"/>
      <c r="T315" s="366"/>
      <c r="U315" s="354"/>
      <c r="V315" s="411"/>
      <c r="W315" s="354"/>
      <c r="X315" s="574"/>
      <c r="Y315" s="575"/>
      <c r="Z315" s="354"/>
      <c r="AA315" s="411"/>
      <c r="AB315" s="354"/>
      <c r="AC315" s="360"/>
      <c r="AD315" s="355"/>
      <c r="AE315" s="478"/>
      <c r="AF315" s="483"/>
      <c r="AG315" s="417"/>
      <c r="AH315" s="483"/>
      <c r="AI315" s="417"/>
      <c r="AJ315" s="411"/>
      <c r="AK315" s="548"/>
      <c r="AL315" s="411"/>
      <c r="AM315" s="548"/>
      <c r="AN315" s="411"/>
      <c r="AO315" s="548"/>
      <c r="AP315" s="104"/>
      <c r="AQ315" s="166">
        <f t="shared" si="16"/>
        <v>0</v>
      </c>
      <c r="AR315" s="319">
        <f t="shared" si="17"/>
        <v>0</v>
      </c>
      <c r="AS315" s="566">
        <f t="shared" si="18"/>
        <v>0</v>
      </c>
      <c r="AT315" s="158">
        <f t="shared" si="19"/>
        <v>0</v>
      </c>
    </row>
    <row r="316" spans="1:49" ht="12" customHeight="1">
      <c r="A316" s="159"/>
      <c r="B316" s="4" t="str">
        <f>②国語!B316</f>
        <v>8-31</v>
      </c>
      <c r="C316" s="25">
        <v>0</v>
      </c>
      <c r="D316" s="344"/>
      <c r="E316" s="350"/>
      <c r="F316" s="350"/>
      <c r="G316" s="350"/>
      <c r="H316" s="356"/>
      <c r="I316" s="362"/>
      <c r="J316" s="407"/>
      <c r="K316" s="407"/>
      <c r="L316" s="446"/>
      <c r="M316" s="446"/>
      <c r="N316" s="469"/>
      <c r="O316" s="344"/>
      <c r="P316" s="350"/>
      <c r="Q316" s="350"/>
      <c r="R316" s="350"/>
      <c r="S316" s="356"/>
      <c r="T316" s="362"/>
      <c r="U316" s="350"/>
      <c r="V316" s="407"/>
      <c r="W316" s="350"/>
      <c r="X316" s="539"/>
      <c r="Y316" s="570"/>
      <c r="Z316" s="350"/>
      <c r="AA316" s="407"/>
      <c r="AB316" s="350"/>
      <c r="AC316" s="356"/>
      <c r="AD316" s="350"/>
      <c r="AE316" s="474"/>
      <c r="AF316" s="479"/>
      <c r="AG316" s="413"/>
      <c r="AH316" s="479"/>
      <c r="AI316" s="413"/>
      <c r="AJ316" s="407"/>
      <c r="AK316" s="544"/>
      <c r="AL316" s="407"/>
      <c r="AM316" s="544"/>
      <c r="AN316" s="407"/>
      <c r="AO316" s="544"/>
      <c r="AP316" s="103"/>
      <c r="AQ316" s="167">
        <f t="shared" si="16"/>
        <v>0</v>
      </c>
      <c r="AR316" s="317">
        <f t="shared" si="17"/>
        <v>0</v>
      </c>
      <c r="AS316" s="558">
        <f t="shared" si="18"/>
        <v>0</v>
      </c>
      <c r="AT316" s="163">
        <f t="shared" si="19"/>
        <v>0</v>
      </c>
    </row>
    <row r="317" spans="1:49" ht="12" customHeight="1">
      <c r="A317" s="153"/>
      <c r="B317" s="36" t="str">
        <f>②国語!B317</f>
        <v>8-32</v>
      </c>
      <c r="C317" s="44">
        <v>1</v>
      </c>
      <c r="D317" s="345"/>
      <c r="E317" s="351"/>
      <c r="F317" s="351"/>
      <c r="G317" s="351"/>
      <c r="H317" s="357"/>
      <c r="I317" s="363"/>
      <c r="J317" s="408"/>
      <c r="K317" s="408"/>
      <c r="L317" s="447"/>
      <c r="M317" s="447"/>
      <c r="N317" s="470"/>
      <c r="O317" s="345"/>
      <c r="P317" s="351"/>
      <c r="Q317" s="351"/>
      <c r="R317" s="351"/>
      <c r="S317" s="357"/>
      <c r="T317" s="363"/>
      <c r="U317" s="351"/>
      <c r="V317" s="408"/>
      <c r="W317" s="351"/>
      <c r="X317" s="540"/>
      <c r="Y317" s="571"/>
      <c r="Z317" s="351"/>
      <c r="AA317" s="408"/>
      <c r="AB317" s="351"/>
      <c r="AC317" s="357"/>
      <c r="AD317" s="351"/>
      <c r="AE317" s="475"/>
      <c r="AF317" s="480"/>
      <c r="AG317" s="414"/>
      <c r="AH317" s="480"/>
      <c r="AI317" s="414"/>
      <c r="AJ317" s="408"/>
      <c r="AK317" s="545"/>
      <c r="AL317" s="408"/>
      <c r="AM317" s="545"/>
      <c r="AN317" s="408"/>
      <c r="AO317" s="545"/>
      <c r="AP317" s="45"/>
      <c r="AQ317" s="182">
        <f t="shared" si="16"/>
        <v>0</v>
      </c>
      <c r="AR317" s="559">
        <f t="shared" si="17"/>
        <v>0</v>
      </c>
      <c r="AS317" s="560">
        <f t="shared" si="18"/>
        <v>0</v>
      </c>
      <c r="AT317" s="169">
        <f t="shared" si="19"/>
        <v>0</v>
      </c>
    </row>
    <row r="318" spans="1:49" ht="12" customHeight="1">
      <c r="A318" s="153"/>
      <c r="B318" s="36" t="str">
        <f>②国語!B318</f>
        <v>8-33</v>
      </c>
      <c r="C318" s="44">
        <v>0</v>
      </c>
      <c r="D318" s="345"/>
      <c r="E318" s="351"/>
      <c r="F318" s="351"/>
      <c r="G318" s="351"/>
      <c r="H318" s="357"/>
      <c r="I318" s="363"/>
      <c r="J318" s="408"/>
      <c r="K318" s="408"/>
      <c r="L318" s="447"/>
      <c r="M318" s="447"/>
      <c r="N318" s="470"/>
      <c r="O318" s="345"/>
      <c r="P318" s="351"/>
      <c r="Q318" s="351"/>
      <c r="R318" s="351"/>
      <c r="S318" s="357"/>
      <c r="T318" s="363"/>
      <c r="U318" s="351"/>
      <c r="V318" s="408"/>
      <c r="W318" s="351"/>
      <c r="X318" s="540"/>
      <c r="Y318" s="571"/>
      <c r="Z318" s="351"/>
      <c r="AA318" s="408"/>
      <c r="AB318" s="351"/>
      <c r="AC318" s="357"/>
      <c r="AD318" s="351"/>
      <c r="AE318" s="475"/>
      <c r="AF318" s="480"/>
      <c r="AG318" s="414"/>
      <c r="AH318" s="480"/>
      <c r="AI318" s="414"/>
      <c r="AJ318" s="408"/>
      <c r="AK318" s="545"/>
      <c r="AL318" s="408"/>
      <c r="AM318" s="545"/>
      <c r="AN318" s="408"/>
      <c r="AO318" s="545"/>
      <c r="AP318" s="45"/>
      <c r="AQ318" s="182">
        <f t="shared" si="16"/>
        <v>0</v>
      </c>
      <c r="AR318" s="559">
        <f t="shared" si="17"/>
        <v>0</v>
      </c>
      <c r="AS318" s="560">
        <f t="shared" si="18"/>
        <v>0</v>
      </c>
      <c r="AT318" s="169">
        <f t="shared" si="19"/>
        <v>0</v>
      </c>
    </row>
    <row r="319" spans="1:49" ht="12" customHeight="1">
      <c r="A319" s="153"/>
      <c r="B319" s="36" t="str">
        <f>②国語!B319</f>
        <v>8-34</v>
      </c>
      <c r="C319" s="44">
        <v>1</v>
      </c>
      <c r="D319" s="345"/>
      <c r="E319" s="351"/>
      <c r="F319" s="351"/>
      <c r="G319" s="351"/>
      <c r="H319" s="357"/>
      <c r="I319" s="363"/>
      <c r="J319" s="408"/>
      <c r="K319" s="408"/>
      <c r="L319" s="447"/>
      <c r="M319" s="447"/>
      <c r="N319" s="470"/>
      <c r="O319" s="345"/>
      <c r="P319" s="351"/>
      <c r="Q319" s="351"/>
      <c r="R319" s="351"/>
      <c r="S319" s="357"/>
      <c r="T319" s="363"/>
      <c r="U319" s="351"/>
      <c r="V319" s="408"/>
      <c r="W319" s="351"/>
      <c r="X319" s="540"/>
      <c r="Y319" s="571"/>
      <c r="Z319" s="351"/>
      <c r="AA319" s="408"/>
      <c r="AB319" s="351"/>
      <c r="AC319" s="357"/>
      <c r="AD319" s="351"/>
      <c r="AE319" s="475"/>
      <c r="AF319" s="480"/>
      <c r="AG319" s="414"/>
      <c r="AH319" s="480"/>
      <c r="AI319" s="414"/>
      <c r="AJ319" s="408"/>
      <c r="AK319" s="545"/>
      <c r="AL319" s="408"/>
      <c r="AM319" s="545"/>
      <c r="AN319" s="408"/>
      <c r="AO319" s="545"/>
      <c r="AP319" s="45"/>
      <c r="AQ319" s="182">
        <f t="shared" si="16"/>
        <v>0</v>
      </c>
      <c r="AR319" s="559">
        <f t="shared" si="17"/>
        <v>0</v>
      </c>
      <c r="AS319" s="560">
        <f t="shared" si="18"/>
        <v>0</v>
      </c>
      <c r="AT319" s="169">
        <f t="shared" si="19"/>
        <v>0</v>
      </c>
      <c r="AV319" s="35"/>
    </row>
    <row r="320" spans="1:49" ht="12" customHeight="1" thickBot="1">
      <c r="A320" s="154"/>
      <c r="B320" s="37" t="str">
        <f>②国語!B320</f>
        <v>8-35</v>
      </c>
      <c r="C320" s="50">
        <v>0</v>
      </c>
      <c r="D320" s="346"/>
      <c r="E320" s="352"/>
      <c r="F320" s="352"/>
      <c r="G320" s="352"/>
      <c r="H320" s="358"/>
      <c r="I320" s="364"/>
      <c r="J320" s="409"/>
      <c r="K320" s="409"/>
      <c r="L320" s="448"/>
      <c r="M320" s="448"/>
      <c r="N320" s="471"/>
      <c r="O320" s="346"/>
      <c r="P320" s="352"/>
      <c r="Q320" s="352"/>
      <c r="R320" s="352"/>
      <c r="S320" s="358"/>
      <c r="T320" s="364"/>
      <c r="U320" s="352"/>
      <c r="V320" s="409"/>
      <c r="W320" s="352"/>
      <c r="X320" s="541"/>
      <c r="Y320" s="572"/>
      <c r="Z320" s="352"/>
      <c r="AA320" s="409"/>
      <c r="AB320" s="352"/>
      <c r="AC320" s="358"/>
      <c r="AD320" s="352"/>
      <c r="AE320" s="476"/>
      <c r="AF320" s="481"/>
      <c r="AG320" s="415"/>
      <c r="AH320" s="481"/>
      <c r="AI320" s="415"/>
      <c r="AJ320" s="409"/>
      <c r="AK320" s="546"/>
      <c r="AL320" s="409"/>
      <c r="AM320" s="546"/>
      <c r="AN320" s="409"/>
      <c r="AO320" s="546"/>
      <c r="AP320" s="51"/>
      <c r="AQ320" s="165">
        <f t="shared" si="16"/>
        <v>0</v>
      </c>
      <c r="AR320" s="562">
        <f t="shared" si="17"/>
        <v>0</v>
      </c>
      <c r="AS320" s="563">
        <f t="shared" si="18"/>
        <v>0</v>
      </c>
      <c r="AT320" s="155">
        <f t="shared" si="19"/>
        <v>0</v>
      </c>
      <c r="AV320" s="35"/>
    </row>
    <row r="321" spans="1:49" ht="12" customHeight="1">
      <c r="A321" s="156"/>
      <c r="B321" s="5" t="str">
        <f>②国語!B321</f>
        <v>8-36</v>
      </c>
      <c r="C321" s="26">
        <v>1</v>
      </c>
      <c r="D321" s="347"/>
      <c r="E321" s="353"/>
      <c r="F321" s="353"/>
      <c r="G321" s="353"/>
      <c r="H321" s="359"/>
      <c r="I321" s="365"/>
      <c r="J321" s="410"/>
      <c r="K321" s="410"/>
      <c r="L321" s="449"/>
      <c r="M321" s="449"/>
      <c r="N321" s="472"/>
      <c r="O321" s="347"/>
      <c r="P321" s="353"/>
      <c r="Q321" s="353"/>
      <c r="R321" s="353"/>
      <c r="S321" s="359"/>
      <c r="T321" s="365"/>
      <c r="U321" s="353"/>
      <c r="V321" s="410"/>
      <c r="W321" s="353"/>
      <c r="X321" s="542"/>
      <c r="Y321" s="573"/>
      <c r="Z321" s="353"/>
      <c r="AA321" s="410"/>
      <c r="AB321" s="353"/>
      <c r="AC321" s="359"/>
      <c r="AD321" s="353"/>
      <c r="AE321" s="477"/>
      <c r="AF321" s="482"/>
      <c r="AG321" s="416"/>
      <c r="AH321" s="482"/>
      <c r="AI321" s="416"/>
      <c r="AJ321" s="410"/>
      <c r="AK321" s="547"/>
      <c r="AL321" s="410"/>
      <c r="AM321" s="547"/>
      <c r="AN321" s="410"/>
      <c r="AO321" s="547"/>
      <c r="AP321" s="105"/>
      <c r="AQ321" s="419">
        <f t="shared" si="16"/>
        <v>0</v>
      </c>
      <c r="AR321" s="564">
        <f t="shared" si="17"/>
        <v>0</v>
      </c>
      <c r="AS321" s="565">
        <f t="shared" si="18"/>
        <v>0</v>
      </c>
      <c r="AT321" s="422">
        <f t="shared" si="19"/>
        <v>0</v>
      </c>
      <c r="AV321" s="35"/>
    </row>
    <row r="322" spans="1:49" ht="12" customHeight="1">
      <c r="A322" s="153"/>
      <c r="B322" s="36" t="str">
        <f>②国語!B322</f>
        <v>8-37</v>
      </c>
      <c r="C322" s="44">
        <v>0</v>
      </c>
      <c r="D322" s="345"/>
      <c r="E322" s="351"/>
      <c r="F322" s="351"/>
      <c r="G322" s="351"/>
      <c r="H322" s="357"/>
      <c r="I322" s="363"/>
      <c r="J322" s="408"/>
      <c r="K322" s="408"/>
      <c r="L322" s="447"/>
      <c r="M322" s="447"/>
      <c r="N322" s="470"/>
      <c r="O322" s="345"/>
      <c r="P322" s="351"/>
      <c r="Q322" s="351"/>
      <c r="R322" s="351"/>
      <c r="S322" s="357"/>
      <c r="T322" s="363"/>
      <c r="U322" s="351"/>
      <c r="V322" s="408"/>
      <c r="W322" s="351"/>
      <c r="X322" s="540"/>
      <c r="Y322" s="571"/>
      <c r="Z322" s="351"/>
      <c r="AA322" s="408"/>
      <c r="AB322" s="351"/>
      <c r="AC322" s="357"/>
      <c r="AD322" s="351"/>
      <c r="AE322" s="475"/>
      <c r="AF322" s="480"/>
      <c r="AG322" s="414"/>
      <c r="AH322" s="480"/>
      <c r="AI322" s="414"/>
      <c r="AJ322" s="408"/>
      <c r="AK322" s="545"/>
      <c r="AL322" s="408"/>
      <c r="AM322" s="545"/>
      <c r="AN322" s="408"/>
      <c r="AO322" s="545"/>
      <c r="AP322" s="45"/>
      <c r="AQ322" s="182">
        <f t="shared" si="16"/>
        <v>0</v>
      </c>
      <c r="AR322" s="559">
        <f t="shared" si="17"/>
        <v>0</v>
      </c>
      <c r="AS322" s="560">
        <f t="shared" si="18"/>
        <v>0</v>
      </c>
      <c r="AT322" s="169">
        <f t="shared" si="19"/>
        <v>0</v>
      </c>
    </row>
    <row r="323" spans="1:49" ht="12" customHeight="1">
      <c r="A323" s="153"/>
      <c r="B323" s="36" t="str">
        <f>②国語!B323</f>
        <v>8-38</v>
      </c>
      <c r="C323" s="44">
        <v>1</v>
      </c>
      <c r="D323" s="345"/>
      <c r="E323" s="351"/>
      <c r="F323" s="351"/>
      <c r="G323" s="351"/>
      <c r="H323" s="357"/>
      <c r="I323" s="363"/>
      <c r="J323" s="408"/>
      <c r="K323" s="408"/>
      <c r="L323" s="447"/>
      <c r="M323" s="447"/>
      <c r="N323" s="470"/>
      <c r="O323" s="345"/>
      <c r="P323" s="351"/>
      <c r="Q323" s="351"/>
      <c r="R323" s="351"/>
      <c r="S323" s="357"/>
      <c r="T323" s="363"/>
      <c r="U323" s="351"/>
      <c r="V323" s="408"/>
      <c r="W323" s="351"/>
      <c r="X323" s="540"/>
      <c r="Y323" s="571"/>
      <c r="Z323" s="351"/>
      <c r="AA323" s="408"/>
      <c r="AB323" s="351"/>
      <c r="AC323" s="357"/>
      <c r="AD323" s="351"/>
      <c r="AE323" s="475"/>
      <c r="AF323" s="480"/>
      <c r="AG323" s="414"/>
      <c r="AH323" s="480"/>
      <c r="AI323" s="414"/>
      <c r="AJ323" s="408"/>
      <c r="AK323" s="545"/>
      <c r="AL323" s="408"/>
      <c r="AM323" s="545"/>
      <c r="AN323" s="408"/>
      <c r="AO323" s="545"/>
      <c r="AP323" s="45"/>
      <c r="AQ323" s="182">
        <f t="shared" si="16"/>
        <v>0</v>
      </c>
      <c r="AR323" s="559">
        <f t="shared" si="17"/>
        <v>0</v>
      </c>
      <c r="AS323" s="560">
        <f t="shared" si="18"/>
        <v>0</v>
      </c>
      <c r="AT323" s="169">
        <f t="shared" si="19"/>
        <v>0</v>
      </c>
    </row>
    <row r="324" spans="1:49" ht="12" customHeight="1">
      <c r="A324" s="153"/>
      <c r="B324" s="36" t="str">
        <f>②国語!B324</f>
        <v>8-39</v>
      </c>
      <c r="C324" s="44">
        <v>0</v>
      </c>
      <c r="D324" s="345"/>
      <c r="E324" s="351"/>
      <c r="F324" s="351"/>
      <c r="G324" s="351"/>
      <c r="H324" s="357"/>
      <c r="I324" s="363"/>
      <c r="J324" s="408"/>
      <c r="K324" s="408"/>
      <c r="L324" s="447"/>
      <c r="M324" s="447"/>
      <c r="N324" s="470"/>
      <c r="O324" s="345"/>
      <c r="P324" s="351"/>
      <c r="Q324" s="351"/>
      <c r="R324" s="351"/>
      <c r="S324" s="357"/>
      <c r="T324" s="363"/>
      <c r="U324" s="351"/>
      <c r="V324" s="408"/>
      <c r="W324" s="351"/>
      <c r="X324" s="540"/>
      <c r="Y324" s="571"/>
      <c r="Z324" s="351"/>
      <c r="AA324" s="408"/>
      <c r="AB324" s="351"/>
      <c r="AC324" s="357"/>
      <c r="AD324" s="351"/>
      <c r="AE324" s="475"/>
      <c r="AF324" s="480"/>
      <c r="AG324" s="414"/>
      <c r="AH324" s="480"/>
      <c r="AI324" s="414"/>
      <c r="AJ324" s="408"/>
      <c r="AK324" s="545"/>
      <c r="AL324" s="408"/>
      <c r="AM324" s="545"/>
      <c r="AN324" s="408"/>
      <c r="AO324" s="545"/>
      <c r="AP324" s="45"/>
      <c r="AQ324" s="182">
        <f t="shared" si="16"/>
        <v>0</v>
      </c>
      <c r="AR324" s="559">
        <f t="shared" si="17"/>
        <v>0</v>
      </c>
      <c r="AS324" s="560">
        <f t="shared" si="18"/>
        <v>0</v>
      </c>
      <c r="AT324" s="169">
        <f t="shared" si="19"/>
        <v>0</v>
      </c>
    </row>
    <row r="325" spans="1:49" ht="12" customHeight="1" thickBot="1">
      <c r="A325" s="157"/>
      <c r="B325" s="6" t="str">
        <f>②国語!B325</f>
        <v>8-40</v>
      </c>
      <c r="C325" s="27">
        <v>1</v>
      </c>
      <c r="D325" s="349"/>
      <c r="E325" s="355"/>
      <c r="F325" s="355"/>
      <c r="G325" s="355"/>
      <c r="H325" s="361"/>
      <c r="I325" s="367"/>
      <c r="J325" s="412"/>
      <c r="K325" s="412"/>
      <c r="L325" s="451"/>
      <c r="M325" s="451"/>
      <c r="N325" s="473"/>
      <c r="O325" s="349"/>
      <c r="P325" s="355"/>
      <c r="Q325" s="355"/>
      <c r="R325" s="355"/>
      <c r="S325" s="361"/>
      <c r="T325" s="367"/>
      <c r="U325" s="355"/>
      <c r="V325" s="412"/>
      <c r="W325" s="355"/>
      <c r="X325" s="543"/>
      <c r="Y325" s="576"/>
      <c r="Z325" s="355"/>
      <c r="AA325" s="412"/>
      <c r="AB325" s="355"/>
      <c r="AC325" s="361"/>
      <c r="AD325" s="355"/>
      <c r="AE325" s="478"/>
      <c r="AF325" s="483"/>
      <c r="AG325" s="417"/>
      <c r="AH325" s="483"/>
      <c r="AI325" s="417"/>
      <c r="AJ325" s="412"/>
      <c r="AK325" s="548"/>
      <c r="AL325" s="412"/>
      <c r="AM325" s="548"/>
      <c r="AN325" s="412"/>
      <c r="AO325" s="548"/>
      <c r="AP325" s="183"/>
      <c r="AQ325" s="166">
        <f t="shared" si="16"/>
        <v>0</v>
      </c>
      <c r="AR325" s="319">
        <f t="shared" si="17"/>
        <v>0</v>
      </c>
      <c r="AS325" s="566">
        <f t="shared" si="18"/>
        <v>0</v>
      </c>
      <c r="AT325" s="158">
        <f t="shared" si="19"/>
        <v>0</v>
      </c>
    </row>
    <row r="326" spans="1:49" ht="12" customHeight="1">
      <c r="A326" s="151"/>
      <c r="B326" s="89" t="str">
        <f>②国語!B326</f>
        <v>9-01</v>
      </c>
      <c r="C326" s="25">
        <v>0</v>
      </c>
      <c r="D326" s="344"/>
      <c r="E326" s="350"/>
      <c r="F326" s="350"/>
      <c r="G326" s="350"/>
      <c r="H326" s="356"/>
      <c r="I326" s="362"/>
      <c r="J326" s="407"/>
      <c r="K326" s="407"/>
      <c r="L326" s="446"/>
      <c r="M326" s="446"/>
      <c r="N326" s="469"/>
      <c r="O326" s="344"/>
      <c r="P326" s="350"/>
      <c r="Q326" s="350"/>
      <c r="R326" s="350"/>
      <c r="S326" s="356"/>
      <c r="T326" s="362"/>
      <c r="U326" s="350"/>
      <c r="V326" s="407"/>
      <c r="W326" s="350"/>
      <c r="X326" s="539"/>
      <c r="Y326" s="570"/>
      <c r="Z326" s="350"/>
      <c r="AA326" s="407"/>
      <c r="AB326" s="350"/>
      <c r="AC326" s="356"/>
      <c r="AD326" s="350"/>
      <c r="AE326" s="474"/>
      <c r="AF326" s="479"/>
      <c r="AG326" s="413"/>
      <c r="AH326" s="479"/>
      <c r="AI326" s="413"/>
      <c r="AJ326" s="407"/>
      <c r="AK326" s="544"/>
      <c r="AL326" s="407"/>
      <c r="AM326" s="544"/>
      <c r="AN326" s="407"/>
      <c r="AO326" s="544"/>
      <c r="AP326" s="103"/>
      <c r="AQ326" s="167">
        <f t="shared" si="16"/>
        <v>0</v>
      </c>
      <c r="AR326" s="317">
        <f t="shared" si="17"/>
        <v>0</v>
      </c>
      <c r="AS326" s="558">
        <f t="shared" si="18"/>
        <v>0</v>
      </c>
      <c r="AT326" s="163">
        <f t="shared" si="19"/>
        <v>0</v>
      </c>
      <c r="AV326" s="24"/>
      <c r="AW326" s="24"/>
    </row>
    <row r="327" spans="1:49" ht="12" customHeight="1">
      <c r="A327" s="153"/>
      <c r="B327" s="36" t="str">
        <f>②国語!B327</f>
        <v>9-02</v>
      </c>
      <c r="C327" s="44">
        <v>1</v>
      </c>
      <c r="D327" s="345"/>
      <c r="E327" s="351"/>
      <c r="F327" s="351"/>
      <c r="G327" s="351"/>
      <c r="H327" s="357"/>
      <c r="I327" s="363"/>
      <c r="J327" s="408"/>
      <c r="K327" s="408"/>
      <c r="L327" s="447"/>
      <c r="M327" s="447"/>
      <c r="N327" s="470"/>
      <c r="O327" s="345"/>
      <c r="P327" s="351"/>
      <c r="Q327" s="351"/>
      <c r="R327" s="351"/>
      <c r="S327" s="357"/>
      <c r="T327" s="363"/>
      <c r="U327" s="351"/>
      <c r="V327" s="408"/>
      <c r="W327" s="351"/>
      <c r="X327" s="540"/>
      <c r="Y327" s="571"/>
      <c r="Z327" s="351"/>
      <c r="AA327" s="408"/>
      <c r="AB327" s="351"/>
      <c r="AC327" s="357"/>
      <c r="AD327" s="351"/>
      <c r="AE327" s="475"/>
      <c r="AF327" s="480"/>
      <c r="AG327" s="414"/>
      <c r="AH327" s="480"/>
      <c r="AI327" s="414"/>
      <c r="AJ327" s="408"/>
      <c r="AK327" s="545"/>
      <c r="AL327" s="408"/>
      <c r="AM327" s="545"/>
      <c r="AN327" s="408"/>
      <c r="AO327" s="545"/>
      <c r="AP327" s="45"/>
      <c r="AQ327" s="182">
        <f t="shared" ref="AQ327:AQ364" si="20">COUNTIF(D327:L327,1)*3+N327+COUNTIF(O327:AE327,1)*3+AG327+AI327+AK327+AM327+AO327</f>
        <v>0</v>
      </c>
      <c r="AR327" s="559">
        <f t="shared" ref="AR327:AR365" si="21">COUNTIF(D327:I327,1)*3+COUNTIF(O327:U327,1)*3+COUNTIF(W327,1)*3+COUNTIF(Z327,1)*3+COUNTIF(AB327:AE327,1)*3+AG327+AI327</f>
        <v>0</v>
      </c>
      <c r="AS327" s="560">
        <f t="shared" ref="AS327:AS365" si="22">COUNTIF(J327:L327,1)*3+N327+COUNTIF(V327,1)*3+COUNTIF(X327:Y327,1)*3+COUNTIF(AA327,1)*3+AK327+AM327+AO327</f>
        <v>0</v>
      </c>
      <c r="AT327" s="169">
        <f t="shared" ref="AT327:AT365" si="23">SUM(AR327:AS327)</f>
        <v>0</v>
      </c>
      <c r="AV327" s="24"/>
      <c r="AW327" s="24"/>
    </row>
    <row r="328" spans="1:49" ht="12" customHeight="1">
      <c r="A328" s="153"/>
      <c r="B328" s="36" t="str">
        <f>②国語!B328</f>
        <v>9-03</v>
      </c>
      <c r="C328" s="44">
        <v>0</v>
      </c>
      <c r="D328" s="345"/>
      <c r="E328" s="351"/>
      <c r="F328" s="351"/>
      <c r="G328" s="351"/>
      <c r="H328" s="357"/>
      <c r="I328" s="363"/>
      <c r="J328" s="408"/>
      <c r="K328" s="408"/>
      <c r="L328" s="447"/>
      <c r="M328" s="447"/>
      <c r="N328" s="470"/>
      <c r="O328" s="345"/>
      <c r="P328" s="351"/>
      <c r="Q328" s="351"/>
      <c r="R328" s="351"/>
      <c r="S328" s="357"/>
      <c r="T328" s="363"/>
      <c r="U328" s="351"/>
      <c r="V328" s="408"/>
      <c r="W328" s="351"/>
      <c r="X328" s="540"/>
      <c r="Y328" s="571"/>
      <c r="Z328" s="351"/>
      <c r="AA328" s="408"/>
      <c r="AB328" s="351"/>
      <c r="AC328" s="357"/>
      <c r="AD328" s="351"/>
      <c r="AE328" s="475"/>
      <c r="AF328" s="480"/>
      <c r="AG328" s="414"/>
      <c r="AH328" s="480"/>
      <c r="AI328" s="414"/>
      <c r="AJ328" s="408"/>
      <c r="AK328" s="545"/>
      <c r="AL328" s="408"/>
      <c r="AM328" s="545"/>
      <c r="AN328" s="408"/>
      <c r="AO328" s="545"/>
      <c r="AP328" s="45"/>
      <c r="AQ328" s="182">
        <f t="shared" si="20"/>
        <v>0</v>
      </c>
      <c r="AR328" s="559">
        <f t="shared" si="21"/>
        <v>0</v>
      </c>
      <c r="AS328" s="560">
        <f t="shared" si="22"/>
        <v>0</v>
      </c>
      <c r="AT328" s="169">
        <f t="shared" si="23"/>
        <v>0</v>
      </c>
      <c r="AV328" s="24"/>
      <c r="AW328" s="24"/>
    </row>
    <row r="329" spans="1:49" ht="12" customHeight="1">
      <c r="A329" s="153"/>
      <c r="B329" s="36" t="str">
        <f>②国語!B329</f>
        <v>9-04</v>
      </c>
      <c r="C329" s="44">
        <v>1</v>
      </c>
      <c r="D329" s="345"/>
      <c r="E329" s="351"/>
      <c r="F329" s="351"/>
      <c r="G329" s="351"/>
      <c r="H329" s="357"/>
      <c r="I329" s="363"/>
      <c r="J329" s="408"/>
      <c r="K329" s="408"/>
      <c r="L329" s="447"/>
      <c r="M329" s="447"/>
      <c r="N329" s="470"/>
      <c r="O329" s="345"/>
      <c r="P329" s="351"/>
      <c r="Q329" s="351"/>
      <c r="R329" s="351"/>
      <c r="S329" s="357"/>
      <c r="T329" s="363"/>
      <c r="U329" s="351"/>
      <c r="V329" s="408"/>
      <c r="W329" s="351"/>
      <c r="X329" s="540"/>
      <c r="Y329" s="571"/>
      <c r="Z329" s="351"/>
      <c r="AA329" s="408"/>
      <c r="AB329" s="351"/>
      <c r="AC329" s="357"/>
      <c r="AD329" s="351"/>
      <c r="AE329" s="475"/>
      <c r="AF329" s="480"/>
      <c r="AG329" s="414"/>
      <c r="AH329" s="480"/>
      <c r="AI329" s="414"/>
      <c r="AJ329" s="408"/>
      <c r="AK329" s="545"/>
      <c r="AL329" s="408"/>
      <c r="AM329" s="545"/>
      <c r="AN329" s="408"/>
      <c r="AO329" s="545"/>
      <c r="AP329" s="45"/>
      <c r="AQ329" s="182">
        <f t="shared" si="20"/>
        <v>0</v>
      </c>
      <c r="AR329" s="559">
        <f t="shared" si="21"/>
        <v>0</v>
      </c>
      <c r="AS329" s="560">
        <f t="shared" si="22"/>
        <v>0</v>
      </c>
      <c r="AT329" s="169">
        <f t="shared" si="23"/>
        <v>0</v>
      </c>
      <c r="AV329" s="24"/>
      <c r="AW329" s="24"/>
    </row>
    <row r="330" spans="1:49" ht="12" customHeight="1" thickBot="1">
      <c r="A330" s="154"/>
      <c r="B330" s="37" t="str">
        <f>②国語!B330</f>
        <v>9-05</v>
      </c>
      <c r="C330" s="50">
        <v>0</v>
      </c>
      <c r="D330" s="346"/>
      <c r="E330" s="352"/>
      <c r="F330" s="352"/>
      <c r="G330" s="352"/>
      <c r="H330" s="358"/>
      <c r="I330" s="364"/>
      <c r="J330" s="409"/>
      <c r="K330" s="409"/>
      <c r="L330" s="448"/>
      <c r="M330" s="448"/>
      <c r="N330" s="471"/>
      <c r="O330" s="346"/>
      <c r="P330" s="352"/>
      <c r="Q330" s="352"/>
      <c r="R330" s="352"/>
      <c r="S330" s="358"/>
      <c r="T330" s="364"/>
      <c r="U330" s="352"/>
      <c r="V330" s="409"/>
      <c r="W330" s="352"/>
      <c r="X330" s="541"/>
      <c r="Y330" s="572"/>
      <c r="Z330" s="352"/>
      <c r="AA330" s="409"/>
      <c r="AB330" s="352"/>
      <c r="AC330" s="358"/>
      <c r="AD330" s="352"/>
      <c r="AE330" s="476"/>
      <c r="AF330" s="481"/>
      <c r="AG330" s="415"/>
      <c r="AH330" s="481"/>
      <c r="AI330" s="415"/>
      <c r="AJ330" s="409"/>
      <c r="AK330" s="546"/>
      <c r="AL330" s="409"/>
      <c r="AM330" s="546"/>
      <c r="AN330" s="409"/>
      <c r="AO330" s="546"/>
      <c r="AP330" s="51"/>
      <c r="AQ330" s="165">
        <f t="shared" si="20"/>
        <v>0</v>
      </c>
      <c r="AR330" s="562">
        <f t="shared" si="21"/>
        <v>0</v>
      </c>
      <c r="AS330" s="563">
        <f t="shared" si="22"/>
        <v>0</v>
      </c>
      <c r="AT330" s="155">
        <f t="shared" si="23"/>
        <v>0</v>
      </c>
      <c r="AV330" s="24"/>
      <c r="AW330" s="24"/>
    </row>
    <row r="331" spans="1:49" ht="12" customHeight="1">
      <c r="A331" s="156"/>
      <c r="B331" s="5" t="str">
        <f>②国語!B331</f>
        <v>9-06</v>
      </c>
      <c r="C331" s="26">
        <v>1</v>
      </c>
      <c r="D331" s="347"/>
      <c r="E331" s="353"/>
      <c r="F331" s="353"/>
      <c r="G331" s="353"/>
      <c r="H331" s="359"/>
      <c r="I331" s="365"/>
      <c r="J331" s="410"/>
      <c r="K331" s="410"/>
      <c r="L331" s="449"/>
      <c r="M331" s="449"/>
      <c r="N331" s="472"/>
      <c r="O331" s="347"/>
      <c r="P331" s="353"/>
      <c r="Q331" s="353"/>
      <c r="R331" s="353"/>
      <c r="S331" s="359"/>
      <c r="T331" s="365"/>
      <c r="U331" s="353"/>
      <c r="V331" s="410"/>
      <c r="W331" s="353"/>
      <c r="X331" s="542"/>
      <c r="Y331" s="573"/>
      <c r="Z331" s="353"/>
      <c r="AA331" s="410"/>
      <c r="AB331" s="353"/>
      <c r="AC331" s="359"/>
      <c r="AD331" s="353"/>
      <c r="AE331" s="477"/>
      <c r="AF331" s="482"/>
      <c r="AG331" s="416"/>
      <c r="AH331" s="482"/>
      <c r="AI331" s="416"/>
      <c r="AJ331" s="410"/>
      <c r="AK331" s="547"/>
      <c r="AL331" s="410"/>
      <c r="AM331" s="547"/>
      <c r="AN331" s="410"/>
      <c r="AO331" s="547"/>
      <c r="AP331" s="105"/>
      <c r="AQ331" s="419">
        <f t="shared" si="20"/>
        <v>0</v>
      </c>
      <c r="AR331" s="564">
        <f t="shared" si="21"/>
        <v>0</v>
      </c>
      <c r="AS331" s="565">
        <f t="shared" si="22"/>
        <v>0</v>
      </c>
      <c r="AT331" s="422">
        <f t="shared" si="23"/>
        <v>0</v>
      </c>
      <c r="AV331" s="24"/>
      <c r="AW331" s="24"/>
    </row>
    <row r="332" spans="1:49" ht="12" customHeight="1">
      <c r="A332" s="153"/>
      <c r="B332" s="36" t="str">
        <f>②国語!B332</f>
        <v>9-07</v>
      </c>
      <c r="C332" s="44">
        <v>0</v>
      </c>
      <c r="D332" s="345"/>
      <c r="E332" s="351"/>
      <c r="F332" s="351"/>
      <c r="G332" s="351"/>
      <c r="H332" s="357"/>
      <c r="I332" s="363"/>
      <c r="J332" s="408"/>
      <c r="K332" s="408"/>
      <c r="L332" s="447"/>
      <c r="M332" s="447"/>
      <c r="N332" s="470"/>
      <c r="O332" s="345"/>
      <c r="P332" s="351"/>
      <c r="Q332" s="351"/>
      <c r="R332" s="351"/>
      <c r="S332" s="357"/>
      <c r="T332" s="363"/>
      <c r="U332" s="351"/>
      <c r="V332" s="408"/>
      <c r="W332" s="351"/>
      <c r="X332" s="540"/>
      <c r="Y332" s="571"/>
      <c r="Z332" s="351"/>
      <c r="AA332" s="408"/>
      <c r="AB332" s="351"/>
      <c r="AC332" s="357"/>
      <c r="AD332" s="351"/>
      <c r="AE332" s="475"/>
      <c r="AF332" s="480"/>
      <c r="AG332" s="414"/>
      <c r="AH332" s="480"/>
      <c r="AI332" s="414"/>
      <c r="AJ332" s="408"/>
      <c r="AK332" s="545"/>
      <c r="AL332" s="408"/>
      <c r="AM332" s="545"/>
      <c r="AN332" s="408"/>
      <c r="AO332" s="545"/>
      <c r="AP332" s="45"/>
      <c r="AQ332" s="182">
        <f t="shared" si="20"/>
        <v>0</v>
      </c>
      <c r="AR332" s="559">
        <f t="shared" si="21"/>
        <v>0</v>
      </c>
      <c r="AS332" s="560">
        <f t="shared" si="22"/>
        <v>0</v>
      </c>
      <c r="AT332" s="169">
        <f t="shared" si="23"/>
        <v>0</v>
      </c>
      <c r="AV332" s="24"/>
      <c r="AW332" s="24"/>
    </row>
    <row r="333" spans="1:49" ht="12" customHeight="1">
      <c r="A333" s="153"/>
      <c r="B333" s="36" t="str">
        <f>②国語!B333</f>
        <v>9-08</v>
      </c>
      <c r="C333" s="44">
        <v>1</v>
      </c>
      <c r="D333" s="345"/>
      <c r="E333" s="351"/>
      <c r="F333" s="351"/>
      <c r="G333" s="351"/>
      <c r="H333" s="357"/>
      <c r="I333" s="363"/>
      <c r="J333" s="408"/>
      <c r="K333" s="408"/>
      <c r="L333" s="447"/>
      <c r="M333" s="447"/>
      <c r="N333" s="470"/>
      <c r="O333" s="345"/>
      <c r="P333" s="351"/>
      <c r="Q333" s="351"/>
      <c r="R333" s="351"/>
      <c r="S333" s="357"/>
      <c r="T333" s="363"/>
      <c r="U333" s="351"/>
      <c r="V333" s="408"/>
      <c r="W333" s="351"/>
      <c r="X333" s="540"/>
      <c r="Y333" s="571"/>
      <c r="Z333" s="351"/>
      <c r="AA333" s="408"/>
      <c r="AB333" s="351"/>
      <c r="AC333" s="357"/>
      <c r="AD333" s="351"/>
      <c r="AE333" s="475"/>
      <c r="AF333" s="480"/>
      <c r="AG333" s="414"/>
      <c r="AH333" s="480"/>
      <c r="AI333" s="414"/>
      <c r="AJ333" s="408"/>
      <c r="AK333" s="545"/>
      <c r="AL333" s="408"/>
      <c r="AM333" s="545"/>
      <c r="AN333" s="408"/>
      <c r="AO333" s="545"/>
      <c r="AP333" s="45"/>
      <c r="AQ333" s="182">
        <f t="shared" si="20"/>
        <v>0</v>
      </c>
      <c r="AR333" s="559">
        <f t="shared" si="21"/>
        <v>0</v>
      </c>
      <c r="AS333" s="560">
        <f t="shared" si="22"/>
        <v>0</v>
      </c>
      <c r="AT333" s="169">
        <f t="shared" si="23"/>
        <v>0</v>
      </c>
      <c r="AV333" s="24"/>
      <c r="AW333" s="24"/>
    </row>
    <row r="334" spans="1:49" ht="12" customHeight="1">
      <c r="A334" s="153"/>
      <c r="B334" s="36" t="str">
        <f>②国語!B334</f>
        <v>9-09</v>
      </c>
      <c r="C334" s="44">
        <v>0</v>
      </c>
      <c r="D334" s="345"/>
      <c r="E334" s="351"/>
      <c r="F334" s="351"/>
      <c r="G334" s="351"/>
      <c r="H334" s="357"/>
      <c r="I334" s="363"/>
      <c r="J334" s="408"/>
      <c r="K334" s="408"/>
      <c r="L334" s="447"/>
      <c r="M334" s="447"/>
      <c r="N334" s="470"/>
      <c r="O334" s="345"/>
      <c r="P334" s="351"/>
      <c r="Q334" s="351"/>
      <c r="R334" s="351"/>
      <c r="S334" s="357"/>
      <c r="T334" s="363"/>
      <c r="U334" s="351"/>
      <c r="V334" s="408"/>
      <c r="W334" s="351"/>
      <c r="X334" s="540"/>
      <c r="Y334" s="571"/>
      <c r="Z334" s="351"/>
      <c r="AA334" s="408"/>
      <c r="AB334" s="351"/>
      <c r="AC334" s="357"/>
      <c r="AD334" s="351"/>
      <c r="AE334" s="475"/>
      <c r="AF334" s="480"/>
      <c r="AG334" s="414"/>
      <c r="AH334" s="480"/>
      <c r="AI334" s="414"/>
      <c r="AJ334" s="408"/>
      <c r="AK334" s="545"/>
      <c r="AL334" s="408"/>
      <c r="AM334" s="545"/>
      <c r="AN334" s="408"/>
      <c r="AO334" s="545"/>
      <c r="AP334" s="45"/>
      <c r="AQ334" s="182">
        <f t="shared" si="20"/>
        <v>0</v>
      </c>
      <c r="AR334" s="559">
        <f t="shared" si="21"/>
        <v>0</v>
      </c>
      <c r="AS334" s="560">
        <f t="shared" si="22"/>
        <v>0</v>
      </c>
      <c r="AT334" s="169">
        <f t="shared" si="23"/>
        <v>0</v>
      </c>
      <c r="AV334" s="24"/>
      <c r="AW334" s="24"/>
    </row>
    <row r="335" spans="1:49" ht="12" customHeight="1" thickBot="1">
      <c r="A335" s="157"/>
      <c r="B335" s="6" t="str">
        <f>②国語!B335</f>
        <v>9-10</v>
      </c>
      <c r="C335" s="27">
        <v>1</v>
      </c>
      <c r="D335" s="348"/>
      <c r="E335" s="354"/>
      <c r="F335" s="354"/>
      <c r="G335" s="354"/>
      <c r="H335" s="360"/>
      <c r="I335" s="366"/>
      <c r="J335" s="411"/>
      <c r="K335" s="411"/>
      <c r="L335" s="450"/>
      <c r="M335" s="450"/>
      <c r="N335" s="473"/>
      <c r="O335" s="348"/>
      <c r="P335" s="354"/>
      <c r="Q335" s="354"/>
      <c r="R335" s="354"/>
      <c r="S335" s="360"/>
      <c r="T335" s="366"/>
      <c r="U335" s="354"/>
      <c r="V335" s="411"/>
      <c r="W335" s="354"/>
      <c r="X335" s="574"/>
      <c r="Y335" s="575"/>
      <c r="Z335" s="354"/>
      <c r="AA335" s="411"/>
      <c r="AB335" s="354"/>
      <c r="AC335" s="360"/>
      <c r="AD335" s="355"/>
      <c r="AE335" s="478"/>
      <c r="AF335" s="483"/>
      <c r="AG335" s="417"/>
      <c r="AH335" s="483"/>
      <c r="AI335" s="417"/>
      <c r="AJ335" s="411"/>
      <c r="AK335" s="548"/>
      <c r="AL335" s="411"/>
      <c r="AM335" s="548"/>
      <c r="AN335" s="411"/>
      <c r="AO335" s="548"/>
      <c r="AP335" s="104"/>
      <c r="AQ335" s="166">
        <f t="shared" si="20"/>
        <v>0</v>
      </c>
      <c r="AR335" s="319">
        <f t="shared" si="21"/>
        <v>0</v>
      </c>
      <c r="AS335" s="566">
        <f t="shared" si="22"/>
        <v>0</v>
      </c>
      <c r="AT335" s="158">
        <f t="shared" si="23"/>
        <v>0</v>
      </c>
      <c r="AV335" s="24"/>
      <c r="AW335" s="24"/>
    </row>
    <row r="336" spans="1:49" ht="12" customHeight="1">
      <c r="A336" s="159"/>
      <c r="B336" s="4" t="str">
        <f>②国語!B336</f>
        <v>9-11</v>
      </c>
      <c r="C336" s="25">
        <v>0</v>
      </c>
      <c r="D336" s="344"/>
      <c r="E336" s="350"/>
      <c r="F336" s="350"/>
      <c r="G336" s="350"/>
      <c r="H336" s="356"/>
      <c r="I336" s="362"/>
      <c r="J336" s="407"/>
      <c r="K336" s="407"/>
      <c r="L336" s="446"/>
      <c r="M336" s="446"/>
      <c r="N336" s="469"/>
      <c r="O336" s="344"/>
      <c r="P336" s="350"/>
      <c r="Q336" s="350"/>
      <c r="R336" s="350"/>
      <c r="S336" s="356"/>
      <c r="T336" s="362"/>
      <c r="U336" s="350"/>
      <c r="V336" s="407"/>
      <c r="W336" s="350"/>
      <c r="X336" s="539"/>
      <c r="Y336" s="570"/>
      <c r="Z336" s="350"/>
      <c r="AA336" s="407"/>
      <c r="AB336" s="350"/>
      <c r="AC336" s="356"/>
      <c r="AD336" s="350"/>
      <c r="AE336" s="474"/>
      <c r="AF336" s="479"/>
      <c r="AG336" s="413"/>
      <c r="AH336" s="479"/>
      <c r="AI336" s="413"/>
      <c r="AJ336" s="407"/>
      <c r="AK336" s="544"/>
      <c r="AL336" s="407"/>
      <c r="AM336" s="544"/>
      <c r="AN336" s="407"/>
      <c r="AO336" s="544"/>
      <c r="AP336" s="103"/>
      <c r="AQ336" s="167">
        <f t="shared" si="20"/>
        <v>0</v>
      </c>
      <c r="AR336" s="317">
        <f t="shared" si="21"/>
        <v>0</v>
      </c>
      <c r="AS336" s="558">
        <f t="shared" si="22"/>
        <v>0</v>
      </c>
      <c r="AT336" s="163">
        <f t="shared" si="23"/>
        <v>0</v>
      </c>
      <c r="AV336" s="24"/>
      <c r="AW336" s="24"/>
    </row>
    <row r="337" spans="1:49" ht="12" customHeight="1">
      <c r="A337" s="153"/>
      <c r="B337" s="36" t="str">
        <f>②国語!B337</f>
        <v>9-12</v>
      </c>
      <c r="C337" s="44">
        <v>1</v>
      </c>
      <c r="D337" s="345"/>
      <c r="E337" s="351"/>
      <c r="F337" s="351"/>
      <c r="G337" s="351"/>
      <c r="H337" s="357"/>
      <c r="I337" s="363"/>
      <c r="J337" s="408"/>
      <c r="K337" s="408"/>
      <c r="L337" s="447"/>
      <c r="M337" s="447"/>
      <c r="N337" s="470"/>
      <c r="O337" s="345"/>
      <c r="P337" s="351"/>
      <c r="Q337" s="351"/>
      <c r="R337" s="351"/>
      <c r="S337" s="357"/>
      <c r="T337" s="363"/>
      <c r="U337" s="351"/>
      <c r="V337" s="408"/>
      <c r="W337" s="351"/>
      <c r="X337" s="540"/>
      <c r="Y337" s="571"/>
      <c r="Z337" s="351"/>
      <c r="AA337" s="408"/>
      <c r="AB337" s="351"/>
      <c r="AC337" s="357"/>
      <c r="AD337" s="351"/>
      <c r="AE337" s="475"/>
      <c r="AF337" s="480"/>
      <c r="AG337" s="414"/>
      <c r="AH337" s="480"/>
      <c r="AI337" s="414"/>
      <c r="AJ337" s="408"/>
      <c r="AK337" s="545"/>
      <c r="AL337" s="408"/>
      <c r="AM337" s="545"/>
      <c r="AN337" s="408"/>
      <c r="AO337" s="545"/>
      <c r="AP337" s="45"/>
      <c r="AQ337" s="182">
        <f t="shared" si="20"/>
        <v>0</v>
      </c>
      <c r="AR337" s="559">
        <f t="shared" si="21"/>
        <v>0</v>
      </c>
      <c r="AS337" s="560">
        <f t="shared" si="22"/>
        <v>0</v>
      </c>
      <c r="AT337" s="169">
        <f t="shared" si="23"/>
        <v>0</v>
      </c>
      <c r="AV337" s="24"/>
      <c r="AW337" s="24"/>
    </row>
    <row r="338" spans="1:49" ht="12" customHeight="1">
      <c r="A338" s="153"/>
      <c r="B338" s="36" t="str">
        <f>②国語!B338</f>
        <v>9-13</v>
      </c>
      <c r="C338" s="44">
        <v>0</v>
      </c>
      <c r="D338" s="345"/>
      <c r="E338" s="351"/>
      <c r="F338" s="351"/>
      <c r="G338" s="351"/>
      <c r="H338" s="357"/>
      <c r="I338" s="363"/>
      <c r="J338" s="408"/>
      <c r="K338" s="408"/>
      <c r="L338" s="447"/>
      <c r="M338" s="447"/>
      <c r="N338" s="470"/>
      <c r="O338" s="345"/>
      <c r="P338" s="351"/>
      <c r="Q338" s="351"/>
      <c r="R338" s="351"/>
      <c r="S338" s="357"/>
      <c r="T338" s="363"/>
      <c r="U338" s="351"/>
      <c r="V338" s="408"/>
      <c r="W338" s="351"/>
      <c r="X338" s="540"/>
      <c r="Y338" s="571"/>
      <c r="Z338" s="351"/>
      <c r="AA338" s="408"/>
      <c r="AB338" s="351"/>
      <c r="AC338" s="357"/>
      <c r="AD338" s="351"/>
      <c r="AE338" s="475"/>
      <c r="AF338" s="480"/>
      <c r="AG338" s="414"/>
      <c r="AH338" s="480"/>
      <c r="AI338" s="414"/>
      <c r="AJ338" s="408"/>
      <c r="AK338" s="545"/>
      <c r="AL338" s="408"/>
      <c r="AM338" s="545"/>
      <c r="AN338" s="408"/>
      <c r="AO338" s="545"/>
      <c r="AP338" s="45"/>
      <c r="AQ338" s="182">
        <f t="shared" si="20"/>
        <v>0</v>
      </c>
      <c r="AR338" s="559">
        <f t="shared" si="21"/>
        <v>0</v>
      </c>
      <c r="AS338" s="560">
        <f t="shared" si="22"/>
        <v>0</v>
      </c>
      <c r="AT338" s="169">
        <f t="shared" si="23"/>
        <v>0</v>
      </c>
      <c r="AV338" s="24"/>
      <c r="AW338" s="24"/>
    </row>
    <row r="339" spans="1:49" ht="12" customHeight="1">
      <c r="A339" s="153"/>
      <c r="B339" s="36" t="str">
        <f>②国語!B339</f>
        <v>9-14</v>
      </c>
      <c r="C339" s="44">
        <v>1</v>
      </c>
      <c r="D339" s="345"/>
      <c r="E339" s="351"/>
      <c r="F339" s="351"/>
      <c r="G339" s="351"/>
      <c r="H339" s="357"/>
      <c r="I339" s="363"/>
      <c r="J339" s="408"/>
      <c r="K339" s="408"/>
      <c r="L339" s="447"/>
      <c r="M339" s="447"/>
      <c r="N339" s="470"/>
      <c r="O339" s="345"/>
      <c r="P339" s="351"/>
      <c r="Q339" s="351"/>
      <c r="R339" s="351"/>
      <c r="S339" s="357"/>
      <c r="T339" s="363"/>
      <c r="U339" s="351"/>
      <c r="V339" s="408"/>
      <c r="W339" s="351"/>
      <c r="X339" s="540"/>
      <c r="Y339" s="571"/>
      <c r="Z339" s="351"/>
      <c r="AA339" s="408"/>
      <c r="AB339" s="351"/>
      <c r="AC339" s="357"/>
      <c r="AD339" s="351"/>
      <c r="AE339" s="475"/>
      <c r="AF339" s="480"/>
      <c r="AG339" s="414"/>
      <c r="AH339" s="480"/>
      <c r="AI339" s="414"/>
      <c r="AJ339" s="408"/>
      <c r="AK339" s="545"/>
      <c r="AL339" s="408"/>
      <c r="AM339" s="545"/>
      <c r="AN339" s="408"/>
      <c r="AO339" s="545"/>
      <c r="AP339" s="45"/>
      <c r="AQ339" s="182">
        <f t="shared" si="20"/>
        <v>0</v>
      </c>
      <c r="AR339" s="559">
        <f t="shared" si="21"/>
        <v>0</v>
      </c>
      <c r="AS339" s="560">
        <f t="shared" si="22"/>
        <v>0</v>
      </c>
      <c r="AT339" s="169">
        <f t="shared" si="23"/>
        <v>0</v>
      </c>
      <c r="AV339" s="24"/>
      <c r="AW339" s="24"/>
    </row>
    <row r="340" spans="1:49" ht="12" customHeight="1" thickBot="1">
      <c r="A340" s="154"/>
      <c r="B340" s="37" t="str">
        <f>②国語!B340</f>
        <v>9-15</v>
      </c>
      <c r="C340" s="50">
        <v>0</v>
      </c>
      <c r="D340" s="346"/>
      <c r="E340" s="352"/>
      <c r="F340" s="352"/>
      <c r="G340" s="352"/>
      <c r="H340" s="358"/>
      <c r="I340" s="364"/>
      <c r="J340" s="409"/>
      <c r="K340" s="409"/>
      <c r="L340" s="448"/>
      <c r="M340" s="448"/>
      <c r="N340" s="471"/>
      <c r="O340" s="346"/>
      <c r="P340" s="352"/>
      <c r="Q340" s="352"/>
      <c r="R340" s="352"/>
      <c r="S340" s="358"/>
      <c r="T340" s="364"/>
      <c r="U340" s="352"/>
      <c r="V340" s="409"/>
      <c r="W340" s="352"/>
      <c r="X340" s="541"/>
      <c r="Y340" s="572"/>
      <c r="Z340" s="352"/>
      <c r="AA340" s="409"/>
      <c r="AB340" s="352"/>
      <c r="AC340" s="358"/>
      <c r="AD340" s="352"/>
      <c r="AE340" s="476"/>
      <c r="AF340" s="481"/>
      <c r="AG340" s="415"/>
      <c r="AH340" s="481"/>
      <c r="AI340" s="415"/>
      <c r="AJ340" s="409"/>
      <c r="AK340" s="546"/>
      <c r="AL340" s="409"/>
      <c r="AM340" s="546"/>
      <c r="AN340" s="409"/>
      <c r="AO340" s="546"/>
      <c r="AP340" s="51"/>
      <c r="AQ340" s="165">
        <f t="shared" si="20"/>
        <v>0</v>
      </c>
      <c r="AR340" s="562">
        <f t="shared" si="21"/>
        <v>0</v>
      </c>
      <c r="AS340" s="563">
        <f t="shared" si="22"/>
        <v>0</v>
      </c>
      <c r="AT340" s="155">
        <f t="shared" si="23"/>
        <v>0</v>
      </c>
      <c r="AV340" s="24"/>
      <c r="AW340" s="24"/>
    </row>
    <row r="341" spans="1:49" ht="12" customHeight="1">
      <c r="A341" s="156"/>
      <c r="B341" s="5" t="str">
        <f>②国語!B341</f>
        <v>9-16</v>
      </c>
      <c r="C341" s="26">
        <v>1</v>
      </c>
      <c r="D341" s="347"/>
      <c r="E341" s="353"/>
      <c r="F341" s="353"/>
      <c r="G341" s="353"/>
      <c r="H341" s="359"/>
      <c r="I341" s="365"/>
      <c r="J341" s="410"/>
      <c r="K341" s="410"/>
      <c r="L341" s="449"/>
      <c r="M341" s="449"/>
      <c r="N341" s="472"/>
      <c r="O341" s="347"/>
      <c r="P341" s="353"/>
      <c r="Q341" s="353"/>
      <c r="R341" s="353"/>
      <c r="S341" s="359"/>
      <c r="T341" s="365"/>
      <c r="U341" s="353"/>
      <c r="V341" s="410"/>
      <c r="W341" s="353"/>
      <c r="X341" s="542"/>
      <c r="Y341" s="573"/>
      <c r="Z341" s="353"/>
      <c r="AA341" s="410"/>
      <c r="AB341" s="353"/>
      <c r="AC341" s="359"/>
      <c r="AD341" s="353"/>
      <c r="AE341" s="477"/>
      <c r="AF341" s="482"/>
      <c r="AG341" s="416"/>
      <c r="AH341" s="482"/>
      <c r="AI341" s="416"/>
      <c r="AJ341" s="410"/>
      <c r="AK341" s="547"/>
      <c r="AL341" s="410"/>
      <c r="AM341" s="547"/>
      <c r="AN341" s="410"/>
      <c r="AO341" s="547"/>
      <c r="AP341" s="105"/>
      <c r="AQ341" s="419">
        <f t="shared" si="20"/>
        <v>0</v>
      </c>
      <c r="AR341" s="564">
        <f t="shared" si="21"/>
        <v>0</v>
      </c>
      <c r="AS341" s="565">
        <f t="shared" si="22"/>
        <v>0</v>
      </c>
      <c r="AT341" s="422">
        <f t="shared" si="23"/>
        <v>0</v>
      </c>
      <c r="AV341" s="24"/>
      <c r="AW341" s="24"/>
    </row>
    <row r="342" spans="1:49" ht="12" customHeight="1">
      <c r="A342" s="153"/>
      <c r="B342" s="36" t="str">
        <f>②国語!B342</f>
        <v>9-17</v>
      </c>
      <c r="C342" s="44">
        <v>0</v>
      </c>
      <c r="D342" s="345"/>
      <c r="E342" s="351"/>
      <c r="F342" s="351"/>
      <c r="G342" s="351"/>
      <c r="H342" s="357"/>
      <c r="I342" s="363"/>
      <c r="J342" s="408"/>
      <c r="K342" s="408"/>
      <c r="L342" s="447"/>
      <c r="M342" s="447"/>
      <c r="N342" s="470"/>
      <c r="O342" s="345"/>
      <c r="P342" s="351"/>
      <c r="Q342" s="351"/>
      <c r="R342" s="351"/>
      <c r="S342" s="357"/>
      <c r="T342" s="363"/>
      <c r="U342" s="351"/>
      <c r="V342" s="408"/>
      <c r="W342" s="351"/>
      <c r="X342" s="540"/>
      <c r="Y342" s="571"/>
      <c r="Z342" s="351"/>
      <c r="AA342" s="408"/>
      <c r="AB342" s="351"/>
      <c r="AC342" s="357"/>
      <c r="AD342" s="351"/>
      <c r="AE342" s="475"/>
      <c r="AF342" s="480"/>
      <c r="AG342" s="414"/>
      <c r="AH342" s="480"/>
      <c r="AI342" s="414"/>
      <c r="AJ342" s="408"/>
      <c r="AK342" s="545"/>
      <c r="AL342" s="408"/>
      <c r="AM342" s="545"/>
      <c r="AN342" s="408"/>
      <c r="AO342" s="545"/>
      <c r="AP342" s="45"/>
      <c r="AQ342" s="182">
        <f t="shared" si="20"/>
        <v>0</v>
      </c>
      <c r="AR342" s="559">
        <f t="shared" si="21"/>
        <v>0</v>
      </c>
      <c r="AS342" s="560">
        <f t="shared" si="22"/>
        <v>0</v>
      </c>
      <c r="AT342" s="169">
        <f t="shared" si="23"/>
        <v>0</v>
      </c>
      <c r="AV342" s="24"/>
      <c r="AW342" s="24"/>
    </row>
    <row r="343" spans="1:49" ht="12" customHeight="1">
      <c r="A343" s="153"/>
      <c r="B343" s="36" t="str">
        <f>②国語!B343</f>
        <v>9-18</v>
      </c>
      <c r="C343" s="44">
        <v>1</v>
      </c>
      <c r="D343" s="345"/>
      <c r="E343" s="351"/>
      <c r="F343" s="351"/>
      <c r="G343" s="351"/>
      <c r="H343" s="357"/>
      <c r="I343" s="363"/>
      <c r="J343" s="408"/>
      <c r="K343" s="408"/>
      <c r="L343" s="447"/>
      <c r="M343" s="447"/>
      <c r="N343" s="470"/>
      <c r="O343" s="345"/>
      <c r="P343" s="351"/>
      <c r="Q343" s="351"/>
      <c r="R343" s="351"/>
      <c r="S343" s="357"/>
      <c r="T343" s="363"/>
      <c r="U343" s="351"/>
      <c r="V343" s="408"/>
      <c r="W343" s="351"/>
      <c r="X343" s="540"/>
      <c r="Y343" s="571"/>
      <c r="Z343" s="351"/>
      <c r="AA343" s="408"/>
      <c r="AB343" s="351"/>
      <c r="AC343" s="357"/>
      <c r="AD343" s="351"/>
      <c r="AE343" s="475"/>
      <c r="AF343" s="480"/>
      <c r="AG343" s="414"/>
      <c r="AH343" s="480"/>
      <c r="AI343" s="414"/>
      <c r="AJ343" s="408"/>
      <c r="AK343" s="545"/>
      <c r="AL343" s="408"/>
      <c r="AM343" s="545"/>
      <c r="AN343" s="408"/>
      <c r="AO343" s="545"/>
      <c r="AP343" s="45"/>
      <c r="AQ343" s="182">
        <f t="shared" si="20"/>
        <v>0</v>
      </c>
      <c r="AR343" s="559">
        <f t="shared" si="21"/>
        <v>0</v>
      </c>
      <c r="AS343" s="560">
        <f t="shared" si="22"/>
        <v>0</v>
      </c>
      <c r="AT343" s="169">
        <f t="shared" si="23"/>
        <v>0</v>
      </c>
      <c r="AV343" s="24"/>
      <c r="AW343" s="24"/>
    </row>
    <row r="344" spans="1:49" ht="12" customHeight="1">
      <c r="A344" s="153"/>
      <c r="B344" s="36" t="str">
        <f>②国語!B344</f>
        <v>9-19</v>
      </c>
      <c r="C344" s="44">
        <v>0</v>
      </c>
      <c r="D344" s="345"/>
      <c r="E344" s="351"/>
      <c r="F344" s="351"/>
      <c r="G344" s="351"/>
      <c r="H344" s="357"/>
      <c r="I344" s="363"/>
      <c r="J344" s="408"/>
      <c r="K344" s="408"/>
      <c r="L344" s="447"/>
      <c r="M344" s="447"/>
      <c r="N344" s="470"/>
      <c r="O344" s="345"/>
      <c r="P344" s="351"/>
      <c r="Q344" s="351"/>
      <c r="R344" s="351"/>
      <c r="S344" s="357"/>
      <c r="T344" s="363"/>
      <c r="U344" s="351"/>
      <c r="V344" s="408"/>
      <c r="W344" s="351"/>
      <c r="X344" s="540"/>
      <c r="Y344" s="571"/>
      <c r="Z344" s="351"/>
      <c r="AA344" s="408"/>
      <c r="AB344" s="351"/>
      <c r="AC344" s="357"/>
      <c r="AD344" s="351"/>
      <c r="AE344" s="475"/>
      <c r="AF344" s="480"/>
      <c r="AG344" s="414"/>
      <c r="AH344" s="480"/>
      <c r="AI344" s="414"/>
      <c r="AJ344" s="408"/>
      <c r="AK344" s="545"/>
      <c r="AL344" s="408"/>
      <c r="AM344" s="545"/>
      <c r="AN344" s="408"/>
      <c r="AO344" s="545"/>
      <c r="AP344" s="45"/>
      <c r="AQ344" s="182">
        <f t="shared" si="20"/>
        <v>0</v>
      </c>
      <c r="AR344" s="559">
        <f t="shared" si="21"/>
        <v>0</v>
      </c>
      <c r="AS344" s="560">
        <f t="shared" si="22"/>
        <v>0</v>
      </c>
      <c r="AT344" s="169">
        <f t="shared" si="23"/>
        <v>0</v>
      </c>
      <c r="AV344" s="24"/>
      <c r="AW344" s="24"/>
    </row>
    <row r="345" spans="1:49" ht="12" customHeight="1" thickBot="1">
      <c r="A345" s="157"/>
      <c r="B345" s="6" t="str">
        <f>②国語!B345</f>
        <v>9-20</v>
      </c>
      <c r="C345" s="27">
        <v>1</v>
      </c>
      <c r="D345" s="348"/>
      <c r="E345" s="354"/>
      <c r="F345" s="354"/>
      <c r="G345" s="354"/>
      <c r="H345" s="360"/>
      <c r="I345" s="366"/>
      <c r="J345" s="411"/>
      <c r="K345" s="411"/>
      <c r="L345" s="450"/>
      <c r="M345" s="450"/>
      <c r="N345" s="473"/>
      <c r="O345" s="348"/>
      <c r="P345" s="354"/>
      <c r="Q345" s="354"/>
      <c r="R345" s="354"/>
      <c r="S345" s="360"/>
      <c r="T345" s="366"/>
      <c r="U345" s="354"/>
      <c r="V345" s="411"/>
      <c r="W345" s="354"/>
      <c r="X345" s="574"/>
      <c r="Y345" s="575"/>
      <c r="Z345" s="354"/>
      <c r="AA345" s="411"/>
      <c r="AB345" s="354"/>
      <c r="AC345" s="360"/>
      <c r="AD345" s="355"/>
      <c r="AE345" s="478"/>
      <c r="AF345" s="483"/>
      <c r="AG345" s="417"/>
      <c r="AH345" s="483"/>
      <c r="AI345" s="417"/>
      <c r="AJ345" s="411"/>
      <c r="AK345" s="548"/>
      <c r="AL345" s="411"/>
      <c r="AM345" s="548"/>
      <c r="AN345" s="411"/>
      <c r="AO345" s="548"/>
      <c r="AP345" s="104"/>
      <c r="AQ345" s="166">
        <f t="shared" si="20"/>
        <v>0</v>
      </c>
      <c r="AR345" s="319">
        <f t="shared" si="21"/>
        <v>0</v>
      </c>
      <c r="AS345" s="566">
        <f t="shared" si="22"/>
        <v>0</v>
      </c>
      <c r="AT345" s="158">
        <f t="shared" si="23"/>
        <v>0</v>
      </c>
      <c r="AV345" s="24"/>
      <c r="AW345" s="24"/>
    </row>
    <row r="346" spans="1:49" ht="12" customHeight="1">
      <c r="A346" s="159"/>
      <c r="B346" s="4" t="str">
        <f>②国語!B346</f>
        <v>9-21</v>
      </c>
      <c r="C346" s="25">
        <v>0</v>
      </c>
      <c r="D346" s="344"/>
      <c r="E346" s="350"/>
      <c r="F346" s="350"/>
      <c r="G346" s="350"/>
      <c r="H346" s="356"/>
      <c r="I346" s="362"/>
      <c r="J346" s="407"/>
      <c r="K346" s="407"/>
      <c r="L346" s="446"/>
      <c r="M346" s="446"/>
      <c r="N346" s="469"/>
      <c r="O346" s="344"/>
      <c r="P346" s="350"/>
      <c r="Q346" s="350"/>
      <c r="R346" s="350"/>
      <c r="S346" s="356"/>
      <c r="T346" s="362"/>
      <c r="U346" s="350"/>
      <c r="V346" s="407"/>
      <c r="W346" s="350"/>
      <c r="X346" s="539"/>
      <c r="Y346" s="570"/>
      <c r="Z346" s="350"/>
      <c r="AA346" s="407"/>
      <c r="AB346" s="350"/>
      <c r="AC346" s="356"/>
      <c r="AD346" s="350"/>
      <c r="AE346" s="474"/>
      <c r="AF346" s="479"/>
      <c r="AG346" s="413"/>
      <c r="AH346" s="479"/>
      <c r="AI346" s="413"/>
      <c r="AJ346" s="407"/>
      <c r="AK346" s="544"/>
      <c r="AL346" s="407"/>
      <c r="AM346" s="544"/>
      <c r="AN346" s="407"/>
      <c r="AO346" s="544"/>
      <c r="AP346" s="103"/>
      <c r="AQ346" s="167">
        <f t="shared" si="20"/>
        <v>0</v>
      </c>
      <c r="AR346" s="317">
        <f t="shared" si="21"/>
        <v>0</v>
      </c>
      <c r="AS346" s="558">
        <f t="shared" si="22"/>
        <v>0</v>
      </c>
      <c r="AT346" s="163">
        <f t="shared" si="23"/>
        <v>0</v>
      </c>
      <c r="AV346" s="24"/>
      <c r="AW346" s="24"/>
    </row>
    <row r="347" spans="1:49" ht="12" customHeight="1">
      <c r="A347" s="153"/>
      <c r="B347" s="36" t="str">
        <f>②国語!B347</f>
        <v>9-22</v>
      </c>
      <c r="C347" s="44">
        <v>1</v>
      </c>
      <c r="D347" s="345"/>
      <c r="E347" s="351"/>
      <c r="F347" s="351"/>
      <c r="G347" s="351"/>
      <c r="H347" s="357"/>
      <c r="I347" s="363"/>
      <c r="J347" s="408"/>
      <c r="K347" s="408"/>
      <c r="L347" s="447"/>
      <c r="M347" s="447"/>
      <c r="N347" s="470"/>
      <c r="O347" s="345"/>
      <c r="P347" s="351"/>
      <c r="Q347" s="351"/>
      <c r="R347" s="351"/>
      <c r="S347" s="357"/>
      <c r="T347" s="363"/>
      <c r="U347" s="351"/>
      <c r="V347" s="408"/>
      <c r="W347" s="351"/>
      <c r="X347" s="540"/>
      <c r="Y347" s="571"/>
      <c r="Z347" s="351"/>
      <c r="AA347" s="408"/>
      <c r="AB347" s="351"/>
      <c r="AC347" s="357"/>
      <c r="AD347" s="351"/>
      <c r="AE347" s="475"/>
      <c r="AF347" s="480"/>
      <c r="AG347" s="414"/>
      <c r="AH347" s="480"/>
      <c r="AI347" s="414"/>
      <c r="AJ347" s="408"/>
      <c r="AK347" s="545"/>
      <c r="AL347" s="408"/>
      <c r="AM347" s="545"/>
      <c r="AN347" s="408"/>
      <c r="AO347" s="545"/>
      <c r="AP347" s="45"/>
      <c r="AQ347" s="182">
        <f t="shared" si="20"/>
        <v>0</v>
      </c>
      <c r="AR347" s="559">
        <f t="shared" si="21"/>
        <v>0</v>
      </c>
      <c r="AS347" s="560">
        <f t="shared" si="22"/>
        <v>0</v>
      </c>
      <c r="AT347" s="169">
        <f t="shared" si="23"/>
        <v>0</v>
      </c>
      <c r="AV347" s="24"/>
      <c r="AW347" s="24"/>
    </row>
    <row r="348" spans="1:49" ht="12" customHeight="1">
      <c r="A348" s="153"/>
      <c r="B348" s="36" t="str">
        <f>②国語!B348</f>
        <v>9-23</v>
      </c>
      <c r="C348" s="44">
        <v>0</v>
      </c>
      <c r="D348" s="345"/>
      <c r="E348" s="351"/>
      <c r="F348" s="351"/>
      <c r="G348" s="351"/>
      <c r="H348" s="357"/>
      <c r="I348" s="363"/>
      <c r="J348" s="408"/>
      <c r="K348" s="408"/>
      <c r="L348" s="447"/>
      <c r="M348" s="447"/>
      <c r="N348" s="470"/>
      <c r="O348" s="345"/>
      <c r="P348" s="351"/>
      <c r="Q348" s="351"/>
      <c r="R348" s="351"/>
      <c r="S348" s="357"/>
      <c r="T348" s="363"/>
      <c r="U348" s="351"/>
      <c r="V348" s="408"/>
      <c r="W348" s="351"/>
      <c r="X348" s="540"/>
      <c r="Y348" s="571"/>
      <c r="Z348" s="351"/>
      <c r="AA348" s="408"/>
      <c r="AB348" s="351"/>
      <c r="AC348" s="357"/>
      <c r="AD348" s="351"/>
      <c r="AE348" s="475"/>
      <c r="AF348" s="480"/>
      <c r="AG348" s="414"/>
      <c r="AH348" s="480"/>
      <c r="AI348" s="414"/>
      <c r="AJ348" s="408"/>
      <c r="AK348" s="545"/>
      <c r="AL348" s="408"/>
      <c r="AM348" s="545"/>
      <c r="AN348" s="408"/>
      <c r="AO348" s="545"/>
      <c r="AP348" s="45"/>
      <c r="AQ348" s="182">
        <f t="shared" si="20"/>
        <v>0</v>
      </c>
      <c r="AR348" s="559">
        <f t="shared" si="21"/>
        <v>0</v>
      </c>
      <c r="AS348" s="560">
        <f t="shared" si="22"/>
        <v>0</v>
      </c>
      <c r="AT348" s="169">
        <f t="shared" si="23"/>
        <v>0</v>
      </c>
      <c r="AV348" s="24"/>
      <c r="AW348" s="52"/>
    </row>
    <row r="349" spans="1:49" ht="12" customHeight="1">
      <c r="A349" s="153"/>
      <c r="B349" s="36" t="str">
        <f>②国語!B349</f>
        <v>9-24</v>
      </c>
      <c r="C349" s="44">
        <v>1</v>
      </c>
      <c r="D349" s="345"/>
      <c r="E349" s="351"/>
      <c r="F349" s="351"/>
      <c r="G349" s="351"/>
      <c r="H349" s="357"/>
      <c r="I349" s="363"/>
      <c r="J349" s="408"/>
      <c r="K349" s="408"/>
      <c r="L349" s="447"/>
      <c r="M349" s="447"/>
      <c r="N349" s="470"/>
      <c r="O349" s="345"/>
      <c r="P349" s="351"/>
      <c r="Q349" s="351"/>
      <c r="R349" s="351"/>
      <c r="S349" s="357"/>
      <c r="T349" s="363"/>
      <c r="U349" s="351"/>
      <c r="V349" s="408"/>
      <c r="W349" s="351"/>
      <c r="X349" s="540"/>
      <c r="Y349" s="571"/>
      <c r="Z349" s="351"/>
      <c r="AA349" s="408"/>
      <c r="AB349" s="351"/>
      <c r="AC349" s="357"/>
      <c r="AD349" s="351"/>
      <c r="AE349" s="475"/>
      <c r="AF349" s="480"/>
      <c r="AG349" s="414"/>
      <c r="AH349" s="480"/>
      <c r="AI349" s="414"/>
      <c r="AJ349" s="408"/>
      <c r="AK349" s="545"/>
      <c r="AL349" s="408"/>
      <c r="AM349" s="545"/>
      <c r="AN349" s="408"/>
      <c r="AO349" s="545"/>
      <c r="AP349" s="45"/>
      <c r="AQ349" s="182">
        <f t="shared" si="20"/>
        <v>0</v>
      </c>
      <c r="AR349" s="559">
        <f t="shared" si="21"/>
        <v>0</v>
      </c>
      <c r="AS349" s="560">
        <f t="shared" si="22"/>
        <v>0</v>
      </c>
      <c r="AT349" s="169">
        <f t="shared" si="23"/>
        <v>0</v>
      </c>
      <c r="AV349" s="3"/>
      <c r="AW349" s="3"/>
    </row>
    <row r="350" spans="1:49" ht="12" customHeight="1" thickBot="1">
      <c r="A350" s="154"/>
      <c r="B350" s="37" t="str">
        <f>②国語!B350</f>
        <v>9-25</v>
      </c>
      <c r="C350" s="50">
        <v>0</v>
      </c>
      <c r="D350" s="346"/>
      <c r="E350" s="352"/>
      <c r="F350" s="352"/>
      <c r="G350" s="352"/>
      <c r="H350" s="358"/>
      <c r="I350" s="364"/>
      <c r="J350" s="409"/>
      <c r="K350" s="409"/>
      <c r="L350" s="448"/>
      <c r="M350" s="448"/>
      <c r="N350" s="471"/>
      <c r="O350" s="346"/>
      <c r="P350" s="352"/>
      <c r="Q350" s="352"/>
      <c r="R350" s="352"/>
      <c r="S350" s="358"/>
      <c r="T350" s="364"/>
      <c r="U350" s="352"/>
      <c r="V350" s="409"/>
      <c r="W350" s="352"/>
      <c r="X350" s="541"/>
      <c r="Y350" s="572"/>
      <c r="Z350" s="352"/>
      <c r="AA350" s="409"/>
      <c r="AB350" s="352"/>
      <c r="AC350" s="358"/>
      <c r="AD350" s="352"/>
      <c r="AE350" s="476"/>
      <c r="AF350" s="481"/>
      <c r="AG350" s="415"/>
      <c r="AH350" s="481"/>
      <c r="AI350" s="415"/>
      <c r="AJ350" s="409"/>
      <c r="AK350" s="546"/>
      <c r="AL350" s="409"/>
      <c r="AM350" s="546"/>
      <c r="AN350" s="409"/>
      <c r="AO350" s="546"/>
      <c r="AP350" s="51"/>
      <c r="AQ350" s="165">
        <f t="shared" si="20"/>
        <v>0</v>
      </c>
      <c r="AR350" s="562">
        <f t="shared" si="21"/>
        <v>0</v>
      </c>
      <c r="AS350" s="563">
        <f t="shared" si="22"/>
        <v>0</v>
      </c>
      <c r="AT350" s="155">
        <f t="shared" si="23"/>
        <v>0</v>
      </c>
    </row>
    <row r="351" spans="1:49" ht="12" customHeight="1">
      <c r="A351" s="156"/>
      <c r="B351" s="5" t="str">
        <f>②国語!B351</f>
        <v>9-26</v>
      </c>
      <c r="C351" s="26">
        <v>1</v>
      </c>
      <c r="D351" s="347"/>
      <c r="E351" s="353"/>
      <c r="F351" s="353"/>
      <c r="G351" s="353"/>
      <c r="H351" s="359"/>
      <c r="I351" s="365"/>
      <c r="J351" s="410"/>
      <c r="K351" s="410"/>
      <c r="L351" s="449"/>
      <c r="M351" s="449"/>
      <c r="N351" s="472"/>
      <c r="O351" s="347"/>
      <c r="P351" s="353"/>
      <c r="Q351" s="353"/>
      <c r="R351" s="353"/>
      <c r="S351" s="359"/>
      <c r="T351" s="365"/>
      <c r="U351" s="353"/>
      <c r="V351" s="410"/>
      <c r="W351" s="353"/>
      <c r="X351" s="542"/>
      <c r="Y351" s="573"/>
      <c r="Z351" s="353"/>
      <c r="AA351" s="410"/>
      <c r="AB351" s="353"/>
      <c r="AC351" s="359"/>
      <c r="AD351" s="353"/>
      <c r="AE351" s="477"/>
      <c r="AF351" s="482"/>
      <c r="AG351" s="416"/>
      <c r="AH351" s="482"/>
      <c r="AI351" s="416"/>
      <c r="AJ351" s="410"/>
      <c r="AK351" s="547"/>
      <c r="AL351" s="410"/>
      <c r="AM351" s="547"/>
      <c r="AN351" s="410"/>
      <c r="AO351" s="547"/>
      <c r="AP351" s="105"/>
      <c r="AQ351" s="419">
        <f t="shared" si="20"/>
        <v>0</v>
      </c>
      <c r="AR351" s="564">
        <f t="shared" si="21"/>
        <v>0</v>
      </c>
      <c r="AS351" s="565">
        <f t="shared" si="22"/>
        <v>0</v>
      </c>
      <c r="AT351" s="422">
        <f t="shared" si="23"/>
        <v>0</v>
      </c>
      <c r="AV351" s="3"/>
    </row>
    <row r="352" spans="1:49" ht="12" customHeight="1">
      <c r="A352" s="153"/>
      <c r="B352" s="36" t="str">
        <f>②国語!B352</f>
        <v>9-27</v>
      </c>
      <c r="C352" s="44">
        <v>0</v>
      </c>
      <c r="D352" s="345"/>
      <c r="E352" s="351"/>
      <c r="F352" s="351"/>
      <c r="G352" s="351"/>
      <c r="H352" s="357"/>
      <c r="I352" s="363"/>
      <c r="J352" s="408"/>
      <c r="K352" s="408"/>
      <c r="L352" s="447"/>
      <c r="M352" s="447"/>
      <c r="N352" s="470"/>
      <c r="O352" s="345"/>
      <c r="P352" s="351"/>
      <c r="Q352" s="351"/>
      <c r="R352" s="351"/>
      <c r="S352" s="357"/>
      <c r="T352" s="363"/>
      <c r="U352" s="351"/>
      <c r="V352" s="408"/>
      <c r="W352" s="351"/>
      <c r="X352" s="540"/>
      <c r="Y352" s="571"/>
      <c r="Z352" s="351"/>
      <c r="AA352" s="408"/>
      <c r="AB352" s="351"/>
      <c r="AC352" s="357"/>
      <c r="AD352" s="351"/>
      <c r="AE352" s="475"/>
      <c r="AF352" s="480"/>
      <c r="AG352" s="414"/>
      <c r="AH352" s="480"/>
      <c r="AI352" s="414"/>
      <c r="AJ352" s="408"/>
      <c r="AK352" s="545"/>
      <c r="AL352" s="408"/>
      <c r="AM352" s="545"/>
      <c r="AN352" s="408"/>
      <c r="AO352" s="545"/>
      <c r="AP352" s="45"/>
      <c r="AQ352" s="182">
        <f t="shared" si="20"/>
        <v>0</v>
      </c>
      <c r="AR352" s="559">
        <f t="shared" si="21"/>
        <v>0</v>
      </c>
      <c r="AS352" s="560">
        <f t="shared" si="22"/>
        <v>0</v>
      </c>
      <c r="AT352" s="169">
        <f t="shared" si="23"/>
        <v>0</v>
      </c>
      <c r="AV352" s="7"/>
      <c r="AW352" s="7"/>
    </row>
    <row r="353" spans="1:49" ht="12" customHeight="1">
      <c r="A353" s="153"/>
      <c r="B353" s="36" t="str">
        <f>②国語!B353</f>
        <v>9-28</v>
      </c>
      <c r="C353" s="44">
        <v>1</v>
      </c>
      <c r="D353" s="345"/>
      <c r="E353" s="351"/>
      <c r="F353" s="351"/>
      <c r="G353" s="351"/>
      <c r="H353" s="357"/>
      <c r="I353" s="363"/>
      <c r="J353" s="408"/>
      <c r="K353" s="408"/>
      <c r="L353" s="447"/>
      <c r="M353" s="447"/>
      <c r="N353" s="470"/>
      <c r="O353" s="345"/>
      <c r="P353" s="351"/>
      <c r="Q353" s="351"/>
      <c r="R353" s="351"/>
      <c r="S353" s="357"/>
      <c r="T353" s="363"/>
      <c r="U353" s="351"/>
      <c r="V353" s="408"/>
      <c r="W353" s="351"/>
      <c r="X353" s="540"/>
      <c r="Y353" s="571"/>
      <c r="Z353" s="351"/>
      <c r="AA353" s="408"/>
      <c r="AB353" s="351"/>
      <c r="AC353" s="357"/>
      <c r="AD353" s="351"/>
      <c r="AE353" s="475"/>
      <c r="AF353" s="480"/>
      <c r="AG353" s="414"/>
      <c r="AH353" s="480"/>
      <c r="AI353" s="414"/>
      <c r="AJ353" s="408"/>
      <c r="AK353" s="545"/>
      <c r="AL353" s="408"/>
      <c r="AM353" s="545"/>
      <c r="AN353" s="408"/>
      <c r="AO353" s="545"/>
      <c r="AP353" s="45"/>
      <c r="AQ353" s="182">
        <f t="shared" si="20"/>
        <v>0</v>
      </c>
      <c r="AR353" s="559">
        <f t="shared" si="21"/>
        <v>0</v>
      </c>
      <c r="AS353" s="560">
        <f t="shared" si="22"/>
        <v>0</v>
      </c>
      <c r="AT353" s="169">
        <f t="shared" si="23"/>
        <v>0</v>
      </c>
      <c r="AV353" s="7"/>
      <c r="AW353" s="7"/>
    </row>
    <row r="354" spans="1:49" ht="12" customHeight="1">
      <c r="A354" s="153"/>
      <c r="B354" s="36" t="str">
        <f>②国語!B354</f>
        <v>9-29</v>
      </c>
      <c r="C354" s="44">
        <v>0</v>
      </c>
      <c r="D354" s="345"/>
      <c r="E354" s="351"/>
      <c r="F354" s="351"/>
      <c r="G354" s="351"/>
      <c r="H354" s="357"/>
      <c r="I354" s="363"/>
      <c r="J354" s="408"/>
      <c r="K354" s="408"/>
      <c r="L354" s="447"/>
      <c r="M354" s="447"/>
      <c r="N354" s="470"/>
      <c r="O354" s="345"/>
      <c r="P354" s="351"/>
      <c r="Q354" s="351"/>
      <c r="R354" s="351"/>
      <c r="S354" s="357"/>
      <c r="T354" s="363"/>
      <c r="U354" s="351"/>
      <c r="V354" s="408"/>
      <c r="W354" s="351"/>
      <c r="X354" s="540"/>
      <c r="Y354" s="571"/>
      <c r="Z354" s="351"/>
      <c r="AA354" s="408"/>
      <c r="AB354" s="351"/>
      <c r="AC354" s="357"/>
      <c r="AD354" s="351"/>
      <c r="AE354" s="475"/>
      <c r="AF354" s="480"/>
      <c r="AG354" s="414"/>
      <c r="AH354" s="480"/>
      <c r="AI354" s="414"/>
      <c r="AJ354" s="408"/>
      <c r="AK354" s="545"/>
      <c r="AL354" s="408"/>
      <c r="AM354" s="545"/>
      <c r="AN354" s="408"/>
      <c r="AO354" s="545"/>
      <c r="AP354" s="45"/>
      <c r="AQ354" s="182">
        <f t="shared" si="20"/>
        <v>0</v>
      </c>
      <c r="AR354" s="559">
        <f t="shared" si="21"/>
        <v>0</v>
      </c>
      <c r="AS354" s="560">
        <f t="shared" si="22"/>
        <v>0</v>
      </c>
      <c r="AT354" s="169">
        <f t="shared" si="23"/>
        <v>0</v>
      </c>
      <c r="AV354" s="7"/>
      <c r="AW354" s="7"/>
    </row>
    <row r="355" spans="1:49" ht="12" customHeight="1" thickBot="1">
      <c r="A355" s="157"/>
      <c r="B355" s="6" t="str">
        <f>②国語!B355</f>
        <v>9-30</v>
      </c>
      <c r="C355" s="27">
        <v>1</v>
      </c>
      <c r="D355" s="348"/>
      <c r="E355" s="354"/>
      <c r="F355" s="354"/>
      <c r="G355" s="354"/>
      <c r="H355" s="360"/>
      <c r="I355" s="366"/>
      <c r="J355" s="411"/>
      <c r="K355" s="411"/>
      <c r="L355" s="450"/>
      <c r="M355" s="450"/>
      <c r="N355" s="473"/>
      <c r="O355" s="348"/>
      <c r="P355" s="354"/>
      <c r="Q355" s="354"/>
      <c r="R355" s="354"/>
      <c r="S355" s="360"/>
      <c r="T355" s="366"/>
      <c r="U355" s="354"/>
      <c r="V355" s="411"/>
      <c r="W355" s="354"/>
      <c r="X355" s="574"/>
      <c r="Y355" s="575"/>
      <c r="Z355" s="354"/>
      <c r="AA355" s="411"/>
      <c r="AB355" s="354"/>
      <c r="AC355" s="360"/>
      <c r="AD355" s="355"/>
      <c r="AE355" s="478"/>
      <c r="AF355" s="483"/>
      <c r="AG355" s="417"/>
      <c r="AH355" s="483"/>
      <c r="AI355" s="417"/>
      <c r="AJ355" s="411"/>
      <c r="AK355" s="548"/>
      <c r="AL355" s="411"/>
      <c r="AM355" s="548"/>
      <c r="AN355" s="411"/>
      <c r="AO355" s="548"/>
      <c r="AP355" s="104"/>
      <c r="AQ355" s="166">
        <f t="shared" si="20"/>
        <v>0</v>
      </c>
      <c r="AR355" s="319">
        <f t="shared" si="21"/>
        <v>0</v>
      </c>
      <c r="AS355" s="566">
        <f t="shared" si="22"/>
        <v>0</v>
      </c>
      <c r="AT355" s="158">
        <f t="shared" si="23"/>
        <v>0</v>
      </c>
    </row>
    <row r="356" spans="1:49" ht="12" customHeight="1">
      <c r="A356" s="159"/>
      <c r="B356" s="4" t="str">
        <f>②国語!B356</f>
        <v>9-31</v>
      </c>
      <c r="C356" s="25">
        <v>0</v>
      </c>
      <c r="D356" s="344"/>
      <c r="E356" s="350"/>
      <c r="F356" s="350"/>
      <c r="G356" s="350"/>
      <c r="H356" s="356"/>
      <c r="I356" s="362"/>
      <c r="J356" s="407"/>
      <c r="K356" s="407"/>
      <c r="L356" s="446"/>
      <c r="M356" s="446"/>
      <c r="N356" s="469"/>
      <c r="O356" s="344"/>
      <c r="P356" s="350"/>
      <c r="Q356" s="350"/>
      <c r="R356" s="350"/>
      <c r="S356" s="356"/>
      <c r="T356" s="362"/>
      <c r="U356" s="350"/>
      <c r="V356" s="407"/>
      <c r="W356" s="350"/>
      <c r="X356" s="539"/>
      <c r="Y356" s="570"/>
      <c r="Z356" s="350"/>
      <c r="AA356" s="407"/>
      <c r="AB356" s="350"/>
      <c r="AC356" s="356"/>
      <c r="AD356" s="350"/>
      <c r="AE356" s="474"/>
      <c r="AF356" s="479"/>
      <c r="AG356" s="413"/>
      <c r="AH356" s="479"/>
      <c r="AI356" s="413"/>
      <c r="AJ356" s="407"/>
      <c r="AK356" s="544"/>
      <c r="AL356" s="407"/>
      <c r="AM356" s="544"/>
      <c r="AN356" s="407"/>
      <c r="AO356" s="544"/>
      <c r="AP356" s="103"/>
      <c r="AQ356" s="167">
        <f t="shared" si="20"/>
        <v>0</v>
      </c>
      <c r="AR356" s="317">
        <f t="shared" si="21"/>
        <v>0</v>
      </c>
      <c r="AS356" s="558">
        <f t="shared" si="22"/>
        <v>0</v>
      </c>
      <c r="AT356" s="163">
        <f t="shared" si="23"/>
        <v>0</v>
      </c>
    </row>
    <row r="357" spans="1:49" ht="12" customHeight="1">
      <c r="A357" s="153"/>
      <c r="B357" s="36" t="str">
        <f>②国語!B357</f>
        <v>9-32</v>
      </c>
      <c r="C357" s="44">
        <v>1</v>
      </c>
      <c r="D357" s="345"/>
      <c r="E357" s="351"/>
      <c r="F357" s="351"/>
      <c r="G357" s="351"/>
      <c r="H357" s="357"/>
      <c r="I357" s="363"/>
      <c r="J357" s="408"/>
      <c r="K357" s="408"/>
      <c r="L357" s="447"/>
      <c r="M357" s="447"/>
      <c r="N357" s="470"/>
      <c r="O357" s="345"/>
      <c r="P357" s="351"/>
      <c r="Q357" s="351"/>
      <c r="R357" s="351"/>
      <c r="S357" s="357"/>
      <c r="T357" s="363"/>
      <c r="U357" s="351"/>
      <c r="V357" s="408"/>
      <c r="W357" s="351"/>
      <c r="X357" s="540"/>
      <c r="Y357" s="571"/>
      <c r="Z357" s="351"/>
      <c r="AA357" s="408"/>
      <c r="AB357" s="351"/>
      <c r="AC357" s="357"/>
      <c r="AD357" s="351"/>
      <c r="AE357" s="475"/>
      <c r="AF357" s="480"/>
      <c r="AG357" s="414"/>
      <c r="AH357" s="480"/>
      <c r="AI357" s="414"/>
      <c r="AJ357" s="408"/>
      <c r="AK357" s="545"/>
      <c r="AL357" s="408"/>
      <c r="AM357" s="545"/>
      <c r="AN357" s="408"/>
      <c r="AO357" s="545"/>
      <c r="AP357" s="45"/>
      <c r="AQ357" s="182">
        <f t="shared" si="20"/>
        <v>0</v>
      </c>
      <c r="AR357" s="559">
        <f t="shared" si="21"/>
        <v>0</v>
      </c>
      <c r="AS357" s="560">
        <f t="shared" si="22"/>
        <v>0</v>
      </c>
      <c r="AT357" s="169">
        <f t="shared" si="23"/>
        <v>0</v>
      </c>
    </row>
    <row r="358" spans="1:49" ht="12" customHeight="1">
      <c r="A358" s="153"/>
      <c r="B358" s="36" t="str">
        <f>②国語!B358</f>
        <v>9-33</v>
      </c>
      <c r="C358" s="44">
        <v>0</v>
      </c>
      <c r="D358" s="345"/>
      <c r="E358" s="351"/>
      <c r="F358" s="351"/>
      <c r="G358" s="351"/>
      <c r="H358" s="357"/>
      <c r="I358" s="363"/>
      <c r="J358" s="408"/>
      <c r="K358" s="408"/>
      <c r="L358" s="447"/>
      <c r="M358" s="447"/>
      <c r="N358" s="470"/>
      <c r="O358" s="345"/>
      <c r="P358" s="351"/>
      <c r="Q358" s="351"/>
      <c r="R358" s="351"/>
      <c r="S358" s="357"/>
      <c r="T358" s="363"/>
      <c r="U358" s="351"/>
      <c r="V358" s="408"/>
      <c r="W358" s="351"/>
      <c r="X358" s="540"/>
      <c r="Y358" s="571"/>
      <c r="Z358" s="351"/>
      <c r="AA358" s="408"/>
      <c r="AB358" s="351"/>
      <c r="AC358" s="357"/>
      <c r="AD358" s="351"/>
      <c r="AE358" s="475"/>
      <c r="AF358" s="480"/>
      <c r="AG358" s="414"/>
      <c r="AH358" s="480"/>
      <c r="AI358" s="414"/>
      <c r="AJ358" s="408"/>
      <c r="AK358" s="545"/>
      <c r="AL358" s="408"/>
      <c r="AM358" s="545"/>
      <c r="AN358" s="408"/>
      <c r="AO358" s="545"/>
      <c r="AP358" s="45"/>
      <c r="AQ358" s="182">
        <f t="shared" si="20"/>
        <v>0</v>
      </c>
      <c r="AR358" s="559">
        <f t="shared" si="21"/>
        <v>0</v>
      </c>
      <c r="AS358" s="560">
        <f t="shared" si="22"/>
        <v>0</v>
      </c>
      <c r="AT358" s="169">
        <f t="shared" si="23"/>
        <v>0</v>
      </c>
    </row>
    <row r="359" spans="1:49" ht="12" customHeight="1">
      <c r="A359" s="153"/>
      <c r="B359" s="36" t="str">
        <f>②国語!B359</f>
        <v>9-34</v>
      </c>
      <c r="C359" s="44">
        <v>1</v>
      </c>
      <c r="D359" s="345"/>
      <c r="E359" s="351"/>
      <c r="F359" s="351"/>
      <c r="G359" s="351"/>
      <c r="H359" s="357"/>
      <c r="I359" s="363"/>
      <c r="J359" s="408"/>
      <c r="K359" s="408"/>
      <c r="L359" s="447"/>
      <c r="M359" s="447"/>
      <c r="N359" s="470"/>
      <c r="O359" s="345"/>
      <c r="P359" s="351"/>
      <c r="Q359" s="351"/>
      <c r="R359" s="351"/>
      <c r="S359" s="357"/>
      <c r="T359" s="363"/>
      <c r="U359" s="351"/>
      <c r="V359" s="408"/>
      <c r="W359" s="351"/>
      <c r="X359" s="540"/>
      <c r="Y359" s="571"/>
      <c r="Z359" s="351"/>
      <c r="AA359" s="408"/>
      <c r="AB359" s="351"/>
      <c r="AC359" s="357"/>
      <c r="AD359" s="351"/>
      <c r="AE359" s="475"/>
      <c r="AF359" s="480"/>
      <c r="AG359" s="414"/>
      <c r="AH359" s="480"/>
      <c r="AI359" s="414"/>
      <c r="AJ359" s="408"/>
      <c r="AK359" s="545"/>
      <c r="AL359" s="408"/>
      <c r="AM359" s="545"/>
      <c r="AN359" s="408"/>
      <c r="AO359" s="545"/>
      <c r="AP359" s="45"/>
      <c r="AQ359" s="182">
        <f t="shared" si="20"/>
        <v>0</v>
      </c>
      <c r="AR359" s="559">
        <f t="shared" si="21"/>
        <v>0</v>
      </c>
      <c r="AS359" s="560">
        <f t="shared" si="22"/>
        <v>0</v>
      </c>
      <c r="AT359" s="169">
        <f t="shared" si="23"/>
        <v>0</v>
      </c>
      <c r="AV359" s="35"/>
    </row>
    <row r="360" spans="1:49" ht="12" customHeight="1" thickBot="1">
      <c r="A360" s="154"/>
      <c r="B360" s="37" t="str">
        <f>②国語!B360</f>
        <v>9-35</v>
      </c>
      <c r="C360" s="50">
        <v>0</v>
      </c>
      <c r="D360" s="346"/>
      <c r="E360" s="352"/>
      <c r="F360" s="352"/>
      <c r="G360" s="352"/>
      <c r="H360" s="358"/>
      <c r="I360" s="364"/>
      <c r="J360" s="409"/>
      <c r="K360" s="409"/>
      <c r="L360" s="448"/>
      <c r="M360" s="448"/>
      <c r="N360" s="471"/>
      <c r="O360" s="346"/>
      <c r="P360" s="352"/>
      <c r="Q360" s="352"/>
      <c r="R360" s="352"/>
      <c r="S360" s="358"/>
      <c r="T360" s="364"/>
      <c r="U360" s="352"/>
      <c r="V360" s="409"/>
      <c r="W360" s="352"/>
      <c r="X360" s="541"/>
      <c r="Y360" s="572"/>
      <c r="Z360" s="352"/>
      <c r="AA360" s="409"/>
      <c r="AB360" s="352"/>
      <c r="AC360" s="358"/>
      <c r="AD360" s="352"/>
      <c r="AE360" s="476"/>
      <c r="AF360" s="481"/>
      <c r="AG360" s="415"/>
      <c r="AH360" s="481"/>
      <c r="AI360" s="415"/>
      <c r="AJ360" s="409"/>
      <c r="AK360" s="546"/>
      <c r="AL360" s="409"/>
      <c r="AM360" s="546"/>
      <c r="AN360" s="409"/>
      <c r="AO360" s="546"/>
      <c r="AP360" s="51"/>
      <c r="AQ360" s="165">
        <f t="shared" si="20"/>
        <v>0</v>
      </c>
      <c r="AR360" s="318">
        <f t="shared" si="21"/>
        <v>0</v>
      </c>
      <c r="AS360" s="561">
        <f t="shared" si="22"/>
        <v>0</v>
      </c>
      <c r="AT360" s="155">
        <f t="shared" si="23"/>
        <v>0</v>
      </c>
      <c r="AV360" s="35"/>
    </row>
    <row r="361" spans="1:49" ht="12" customHeight="1">
      <c r="A361" s="156"/>
      <c r="B361" s="5" t="str">
        <f>②国語!B361</f>
        <v>9-36</v>
      </c>
      <c r="C361" s="26">
        <v>1</v>
      </c>
      <c r="D361" s="347"/>
      <c r="E361" s="353"/>
      <c r="F361" s="353"/>
      <c r="G361" s="353"/>
      <c r="H361" s="359"/>
      <c r="I361" s="365"/>
      <c r="J361" s="410"/>
      <c r="K361" s="410"/>
      <c r="L361" s="449"/>
      <c r="M361" s="449"/>
      <c r="N361" s="472"/>
      <c r="O361" s="347"/>
      <c r="P361" s="353"/>
      <c r="Q361" s="353"/>
      <c r="R361" s="353"/>
      <c r="S361" s="359"/>
      <c r="T361" s="365"/>
      <c r="U361" s="353"/>
      <c r="V361" s="410"/>
      <c r="W361" s="353"/>
      <c r="X361" s="542"/>
      <c r="Y361" s="573"/>
      <c r="Z361" s="353"/>
      <c r="AA361" s="410"/>
      <c r="AB361" s="353"/>
      <c r="AC361" s="359"/>
      <c r="AD361" s="353"/>
      <c r="AE361" s="477"/>
      <c r="AF361" s="482"/>
      <c r="AG361" s="416"/>
      <c r="AH361" s="482"/>
      <c r="AI361" s="416"/>
      <c r="AJ361" s="410"/>
      <c r="AK361" s="547"/>
      <c r="AL361" s="410"/>
      <c r="AM361" s="547"/>
      <c r="AN361" s="410"/>
      <c r="AO361" s="547"/>
      <c r="AP361" s="105"/>
      <c r="AQ361" s="419">
        <f t="shared" si="20"/>
        <v>0</v>
      </c>
      <c r="AR361" s="317">
        <f t="shared" si="21"/>
        <v>0</v>
      </c>
      <c r="AS361" s="558">
        <f t="shared" si="22"/>
        <v>0</v>
      </c>
      <c r="AT361" s="422">
        <f t="shared" si="23"/>
        <v>0</v>
      </c>
      <c r="AV361" s="35"/>
    </row>
    <row r="362" spans="1:49" ht="12" customHeight="1">
      <c r="A362" s="153"/>
      <c r="B362" s="36" t="str">
        <f>②国語!B362</f>
        <v>9-37</v>
      </c>
      <c r="C362" s="44">
        <v>0</v>
      </c>
      <c r="D362" s="345"/>
      <c r="E362" s="351"/>
      <c r="F362" s="351"/>
      <c r="G362" s="351"/>
      <c r="H362" s="357"/>
      <c r="I362" s="363"/>
      <c r="J362" s="408"/>
      <c r="K362" s="408"/>
      <c r="L362" s="447"/>
      <c r="M362" s="447"/>
      <c r="N362" s="470"/>
      <c r="O362" s="345"/>
      <c r="P362" s="351"/>
      <c r="Q362" s="351"/>
      <c r="R362" s="351"/>
      <c r="S362" s="357"/>
      <c r="T362" s="363"/>
      <c r="U362" s="351"/>
      <c r="V362" s="408"/>
      <c r="W362" s="351"/>
      <c r="X362" s="540"/>
      <c r="Y362" s="571"/>
      <c r="Z362" s="351"/>
      <c r="AA362" s="408"/>
      <c r="AB362" s="351"/>
      <c r="AC362" s="357"/>
      <c r="AD362" s="351"/>
      <c r="AE362" s="475"/>
      <c r="AF362" s="480"/>
      <c r="AG362" s="414"/>
      <c r="AH362" s="480"/>
      <c r="AI362" s="414"/>
      <c r="AJ362" s="408"/>
      <c r="AK362" s="545"/>
      <c r="AL362" s="408"/>
      <c r="AM362" s="545"/>
      <c r="AN362" s="408"/>
      <c r="AO362" s="545"/>
      <c r="AP362" s="45"/>
      <c r="AQ362" s="182">
        <f t="shared" si="20"/>
        <v>0</v>
      </c>
      <c r="AR362" s="559">
        <f t="shared" si="21"/>
        <v>0</v>
      </c>
      <c r="AS362" s="560">
        <f t="shared" si="22"/>
        <v>0</v>
      </c>
      <c r="AT362" s="169">
        <f t="shared" si="23"/>
        <v>0</v>
      </c>
    </row>
    <row r="363" spans="1:49" ht="12" customHeight="1">
      <c r="A363" s="153"/>
      <c r="B363" s="36" t="str">
        <f>②国語!B363</f>
        <v>9-38</v>
      </c>
      <c r="C363" s="44">
        <v>1</v>
      </c>
      <c r="D363" s="345"/>
      <c r="E363" s="351"/>
      <c r="F363" s="351"/>
      <c r="G363" s="351"/>
      <c r="H363" s="357"/>
      <c r="I363" s="363"/>
      <c r="J363" s="408"/>
      <c r="K363" s="408"/>
      <c r="L363" s="447"/>
      <c r="M363" s="447"/>
      <c r="N363" s="470"/>
      <c r="O363" s="345"/>
      <c r="P363" s="351"/>
      <c r="Q363" s="351"/>
      <c r="R363" s="351"/>
      <c r="S363" s="357"/>
      <c r="T363" s="363"/>
      <c r="U363" s="351"/>
      <c r="V363" s="408"/>
      <c r="W363" s="351"/>
      <c r="X363" s="540"/>
      <c r="Y363" s="571"/>
      <c r="Z363" s="351"/>
      <c r="AA363" s="408"/>
      <c r="AB363" s="351"/>
      <c r="AC363" s="357"/>
      <c r="AD363" s="351"/>
      <c r="AE363" s="475"/>
      <c r="AF363" s="480"/>
      <c r="AG363" s="414"/>
      <c r="AH363" s="480"/>
      <c r="AI363" s="414"/>
      <c r="AJ363" s="408"/>
      <c r="AK363" s="545"/>
      <c r="AL363" s="408"/>
      <c r="AM363" s="545"/>
      <c r="AN363" s="408"/>
      <c r="AO363" s="545"/>
      <c r="AP363" s="45"/>
      <c r="AQ363" s="182">
        <f t="shared" si="20"/>
        <v>0</v>
      </c>
      <c r="AR363" s="559">
        <f t="shared" si="21"/>
        <v>0</v>
      </c>
      <c r="AS363" s="560">
        <f t="shared" si="22"/>
        <v>0</v>
      </c>
      <c r="AT363" s="169">
        <f t="shared" si="23"/>
        <v>0</v>
      </c>
    </row>
    <row r="364" spans="1:49" ht="12" customHeight="1">
      <c r="A364" s="153"/>
      <c r="B364" s="36" t="str">
        <f>②国語!B364</f>
        <v>9-39</v>
      </c>
      <c r="C364" s="44">
        <v>0</v>
      </c>
      <c r="D364" s="345"/>
      <c r="E364" s="351"/>
      <c r="F364" s="351"/>
      <c r="G364" s="351"/>
      <c r="H364" s="357"/>
      <c r="I364" s="363"/>
      <c r="J364" s="408"/>
      <c r="K364" s="408"/>
      <c r="L364" s="447"/>
      <c r="M364" s="447"/>
      <c r="N364" s="470"/>
      <c r="O364" s="345"/>
      <c r="P364" s="351"/>
      <c r="Q364" s="351"/>
      <c r="R364" s="351"/>
      <c r="S364" s="357"/>
      <c r="T364" s="363"/>
      <c r="U364" s="351"/>
      <c r="V364" s="408"/>
      <c r="W364" s="351"/>
      <c r="X364" s="540"/>
      <c r="Y364" s="571"/>
      <c r="Z364" s="351"/>
      <c r="AA364" s="408"/>
      <c r="AB364" s="351"/>
      <c r="AC364" s="357"/>
      <c r="AD364" s="351"/>
      <c r="AE364" s="475"/>
      <c r="AF364" s="480"/>
      <c r="AG364" s="414"/>
      <c r="AH364" s="480"/>
      <c r="AI364" s="414"/>
      <c r="AJ364" s="408"/>
      <c r="AK364" s="545"/>
      <c r="AL364" s="408"/>
      <c r="AM364" s="545"/>
      <c r="AN364" s="408"/>
      <c r="AO364" s="545"/>
      <c r="AP364" s="45"/>
      <c r="AQ364" s="182">
        <f t="shared" si="20"/>
        <v>0</v>
      </c>
      <c r="AR364" s="559">
        <f t="shared" si="21"/>
        <v>0</v>
      </c>
      <c r="AS364" s="560">
        <f t="shared" si="22"/>
        <v>0</v>
      </c>
      <c r="AT364" s="169">
        <f t="shared" si="23"/>
        <v>0</v>
      </c>
    </row>
    <row r="365" spans="1:49" ht="12" customHeight="1" thickBot="1">
      <c r="A365" s="157"/>
      <c r="B365" s="6" t="str">
        <f>②国語!B365</f>
        <v>9-40</v>
      </c>
      <c r="C365" s="27">
        <v>1</v>
      </c>
      <c r="D365" s="349"/>
      <c r="E365" s="355"/>
      <c r="F365" s="355"/>
      <c r="G365" s="355"/>
      <c r="H365" s="361"/>
      <c r="I365" s="367"/>
      <c r="J365" s="412"/>
      <c r="K365" s="412"/>
      <c r="L365" s="451"/>
      <c r="M365" s="451"/>
      <c r="N365" s="473"/>
      <c r="O365" s="349"/>
      <c r="P365" s="355"/>
      <c r="Q365" s="355"/>
      <c r="R365" s="355"/>
      <c r="S365" s="361"/>
      <c r="T365" s="367"/>
      <c r="U365" s="355"/>
      <c r="V365" s="412"/>
      <c r="W365" s="355"/>
      <c r="X365" s="543"/>
      <c r="Y365" s="576"/>
      <c r="Z365" s="355"/>
      <c r="AA365" s="412"/>
      <c r="AB365" s="355"/>
      <c r="AC365" s="361"/>
      <c r="AD365" s="355"/>
      <c r="AE365" s="478"/>
      <c r="AF365" s="483"/>
      <c r="AG365" s="417"/>
      <c r="AH365" s="483"/>
      <c r="AI365" s="417"/>
      <c r="AJ365" s="412"/>
      <c r="AK365" s="548"/>
      <c r="AL365" s="412"/>
      <c r="AM365" s="548"/>
      <c r="AN365" s="412"/>
      <c r="AO365" s="548"/>
      <c r="AP365" s="183"/>
      <c r="AQ365" s="166">
        <f>COUNTIF(D365:L365,1)*3+N365+COUNTIF(O365:AE365,1)*3+AG365+AI365+AK365+AM365+AO365</f>
        <v>0</v>
      </c>
      <c r="AR365" s="319">
        <f t="shared" si="21"/>
        <v>0</v>
      </c>
      <c r="AS365" s="566">
        <f t="shared" si="22"/>
        <v>0</v>
      </c>
      <c r="AT365" s="158">
        <f t="shared" si="23"/>
        <v>0</v>
      </c>
    </row>
    <row r="366" spans="1:49" ht="11.25" customHeight="1" thickBot="1"/>
    <row r="367" spans="1:49" ht="14.25" customHeight="1" thickBot="1">
      <c r="D367" s="299">
        <v>1</v>
      </c>
      <c r="E367" s="300">
        <v>2</v>
      </c>
      <c r="F367" s="300">
        <v>3</v>
      </c>
      <c r="G367" s="300">
        <v>4</v>
      </c>
      <c r="H367" s="303">
        <v>5</v>
      </c>
      <c r="I367" s="299">
        <v>6</v>
      </c>
      <c r="J367" s="300">
        <v>7</v>
      </c>
      <c r="K367" s="300">
        <v>8</v>
      </c>
      <c r="L367" s="304">
        <v>9</v>
      </c>
      <c r="M367" s="627">
        <v>10</v>
      </c>
      <c r="N367" s="628"/>
      <c r="O367" s="302">
        <v>11</v>
      </c>
      <c r="P367" s="300">
        <v>12</v>
      </c>
      <c r="Q367" s="300">
        <v>13</v>
      </c>
      <c r="R367" s="300">
        <v>14</v>
      </c>
      <c r="S367" s="303">
        <v>15</v>
      </c>
      <c r="T367" s="299">
        <v>16</v>
      </c>
      <c r="U367" s="300">
        <v>17</v>
      </c>
      <c r="V367" s="300">
        <v>18</v>
      </c>
      <c r="W367" s="300">
        <v>19</v>
      </c>
      <c r="X367" s="301">
        <v>20</v>
      </c>
      <c r="Y367" s="302">
        <v>21</v>
      </c>
      <c r="Z367" s="300">
        <v>22</v>
      </c>
      <c r="AA367" s="300">
        <v>23</v>
      </c>
      <c r="AB367" s="300">
        <v>24</v>
      </c>
      <c r="AC367" s="301">
        <v>25</v>
      </c>
      <c r="AD367" s="302">
        <v>26</v>
      </c>
      <c r="AE367" s="303">
        <v>27</v>
      </c>
      <c r="AF367" s="627">
        <v>28</v>
      </c>
      <c r="AG367" s="628"/>
      <c r="AH367" s="638">
        <v>29</v>
      </c>
      <c r="AI367" s="628"/>
      <c r="AJ367" s="627">
        <v>30</v>
      </c>
      <c r="AK367" s="628"/>
      <c r="AL367" s="627">
        <v>31</v>
      </c>
      <c r="AM367" s="628"/>
      <c r="AN367" s="627">
        <v>32</v>
      </c>
      <c r="AO367" s="642"/>
      <c r="AP367" s="24"/>
    </row>
    <row r="368" spans="1:49" ht="14.25" customHeight="1" thickTop="1" thickBot="1">
      <c r="B368" s="613" t="s">
        <v>3</v>
      </c>
      <c r="C368" s="614"/>
      <c r="D368" s="290">
        <f>COUNTIF(D6:D365,1)</f>
        <v>0</v>
      </c>
      <c r="E368" s="288">
        <f t="shared" ref="E368:AD368" si="24">COUNTIF(E6:E365,1)</f>
        <v>0</v>
      </c>
      <c r="F368" s="288">
        <f t="shared" si="24"/>
        <v>0</v>
      </c>
      <c r="G368" s="288">
        <f t="shared" si="24"/>
        <v>0</v>
      </c>
      <c r="H368" s="289">
        <f t="shared" si="24"/>
        <v>0</v>
      </c>
      <c r="I368" s="290">
        <f t="shared" si="24"/>
        <v>0</v>
      </c>
      <c r="J368" s="288">
        <f t="shared" si="24"/>
        <v>0</v>
      </c>
      <c r="K368" s="288">
        <f t="shared" si="24"/>
        <v>0</v>
      </c>
      <c r="L368" s="262">
        <f t="shared" si="24"/>
        <v>0</v>
      </c>
      <c r="M368" s="629">
        <f>COUNTIF(M6:M365,1)</f>
        <v>0</v>
      </c>
      <c r="N368" s="630"/>
      <c r="O368" s="288">
        <f t="shared" si="24"/>
        <v>0</v>
      </c>
      <c r="P368" s="288">
        <f t="shared" si="24"/>
        <v>0</v>
      </c>
      <c r="Q368" s="288">
        <f t="shared" si="24"/>
        <v>0</v>
      </c>
      <c r="R368" s="288">
        <f t="shared" si="24"/>
        <v>0</v>
      </c>
      <c r="S368" s="289">
        <f t="shared" si="24"/>
        <v>0</v>
      </c>
      <c r="T368" s="290">
        <f t="shared" si="24"/>
        <v>0</v>
      </c>
      <c r="U368" s="288">
        <f t="shared" si="24"/>
        <v>0</v>
      </c>
      <c r="V368" s="288">
        <f t="shared" si="24"/>
        <v>0</v>
      </c>
      <c r="W368" s="288">
        <f t="shared" si="24"/>
        <v>0</v>
      </c>
      <c r="X368" s="291">
        <f t="shared" si="24"/>
        <v>0</v>
      </c>
      <c r="Y368" s="288">
        <f t="shared" si="24"/>
        <v>0</v>
      </c>
      <c r="Z368" s="288">
        <f t="shared" si="24"/>
        <v>0</v>
      </c>
      <c r="AA368" s="288">
        <f t="shared" si="24"/>
        <v>0</v>
      </c>
      <c r="AB368" s="288">
        <f t="shared" si="24"/>
        <v>0</v>
      </c>
      <c r="AC368" s="295">
        <f t="shared" si="24"/>
        <v>0</v>
      </c>
      <c r="AD368" s="288">
        <f t="shared" si="24"/>
        <v>0</v>
      </c>
      <c r="AE368" s="288">
        <f t="shared" ref="AE368" si="25">COUNTIF(AE6:AE365,1)</f>
        <v>0</v>
      </c>
      <c r="AF368" s="629">
        <f>COUNTIF(AF6:AF365,1)</f>
        <v>0</v>
      </c>
      <c r="AG368" s="630"/>
      <c r="AH368" s="636">
        <f>COUNTIF(AH6:AH365,1)</f>
        <v>0</v>
      </c>
      <c r="AI368" s="630"/>
      <c r="AJ368" s="629">
        <f>COUNTIF(AJ6:AJ365,1)</f>
        <v>0</v>
      </c>
      <c r="AK368" s="630"/>
      <c r="AL368" s="629">
        <f>COUNTIF(AL6:AL365,1)</f>
        <v>0</v>
      </c>
      <c r="AM368" s="630"/>
      <c r="AN368" s="629">
        <f>COUNTIF(AN6:AN365,1)</f>
        <v>0</v>
      </c>
      <c r="AO368" s="643"/>
      <c r="AP368" s="24"/>
    </row>
    <row r="369" spans="2:42" ht="14.25" customHeight="1" thickBot="1">
      <c r="B369" s="615" t="s">
        <v>2</v>
      </c>
      <c r="C369" s="616"/>
      <c r="D369" s="74">
        <f>COUNTIF(D6:D365,2)</f>
        <v>0</v>
      </c>
      <c r="E369" s="80">
        <f t="shared" ref="E369:AD369" si="26">COUNTIF(E6:E365,2)</f>
        <v>0</v>
      </c>
      <c r="F369" s="80">
        <f t="shared" si="26"/>
        <v>0</v>
      </c>
      <c r="G369" s="80">
        <f t="shared" si="26"/>
        <v>0</v>
      </c>
      <c r="H369" s="81">
        <f t="shared" si="26"/>
        <v>0</v>
      </c>
      <c r="I369" s="74">
        <f t="shared" si="26"/>
        <v>0</v>
      </c>
      <c r="J369" s="80">
        <f t="shared" si="26"/>
        <v>0</v>
      </c>
      <c r="K369" s="80">
        <f t="shared" si="26"/>
        <v>0</v>
      </c>
      <c r="L369" s="262">
        <f t="shared" si="26"/>
        <v>0</v>
      </c>
      <c r="M369" s="629">
        <f>COUNTIF(M6:M365,2)</f>
        <v>0</v>
      </c>
      <c r="N369" s="630"/>
      <c r="O369" s="80">
        <f t="shared" si="26"/>
        <v>0</v>
      </c>
      <c r="P369" s="80">
        <f t="shared" si="26"/>
        <v>0</v>
      </c>
      <c r="Q369" s="80">
        <f t="shared" si="26"/>
        <v>0</v>
      </c>
      <c r="R369" s="80">
        <f t="shared" si="26"/>
        <v>0</v>
      </c>
      <c r="S369" s="81">
        <f t="shared" si="26"/>
        <v>0</v>
      </c>
      <c r="T369" s="74">
        <f t="shared" si="26"/>
        <v>0</v>
      </c>
      <c r="U369" s="80">
        <f t="shared" si="26"/>
        <v>0</v>
      </c>
      <c r="V369" s="80">
        <f t="shared" si="26"/>
        <v>0</v>
      </c>
      <c r="W369" s="80">
        <f t="shared" si="26"/>
        <v>0</v>
      </c>
      <c r="X369" s="82">
        <f t="shared" si="26"/>
        <v>0</v>
      </c>
      <c r="Y369" s="80">
        <f t="shared" si="26"/>
        <v>0</v>
      </c>
      <c r="Z369" s="80">
        <f t="shared" si="26"/>
        <v>0</v>
      </c>
      <c r="AA369" s="80">
        <f t="shared" si="26"/>
        <v>0</v>
      </c>
      <c r="AB369" s="80">
        <f t="shared" si="26"/>
        <v>0</v>
      </c>
      <c r="AC369" s="73">
        <f t="shared" si="26"/>
        <v>0</v>
      </c>
      <c r="AD369" s="80">
        <f t="shared" si="26"/>
        <v>0</v>
      </c>
      <c r="AE369" s="80">
        <f t="shared" ref="AE369" si="27">COUNTIF(AE6:AE365,2)</f>
        <v>0</v>
      </c>
      <c r="AF369" s="629">
        <f>COUNTIF(AF6:AF365,2)</f>
        <v>0</v>
      </c>
      <c r="AG369" s="630"/>
      <c r="AH369" s="636">
        <f>COUNTIF(AH6:AH365,2)</f>
        <v>0</v>
      </c>
      <c r="AI369" s="630"/>
      <c r="AJ369" s="629">
        <f>COUNTIF(AJ6:AJ365,2)</f>
        <v>0</v>
      </c>
      <c r="AK369" s="630"/>
      <c r="AL369" s="629">
        <f>COUNTIF(AL6:AL365,2)</f>
        <v>0</v>
      </c>
      <c r="AM369" s="630"/>
      <c r="AN369" s="629">
        <f>COUNTIF(AN6:AN365,2)</f>
        <v>0</v>
      </c>
      <c r="AO369" s="643"/>
      <c r="AP369" s="24"/>
    </row>
    <row r="370" spans="2:42" ht="14.25" customHeight="1" thickBot="1">
      <c r="B370" s="617" t="s">
        <v>4</v>
      </c>
      <c r="C370" s="618"/>
      <c r="D370" s="77">
        <f>COUNTIF(D6:D365,3)</f>
        <v>0</v>
      </c>
      <c r="E370" s="83">
        <f t="shared" ref="E370:AD370" si="28">COUNTIF(E6:E365,3)</f>
        <v>0</v>
      </c>
      <c r="F370" s="83">
        <f t="shared" si="28"/>
        <v>0</v>
      </c>
      <c r="G370" s="83">
        <f t="shared" si="28"/>
        <v>0</v>
      </c>
      <c r="H370" s="84">
        <f t="shared" si="28"/>
        <v>0</v>
      </c>
      <c r="I370" s="77">
        <f t="shared" si="28"/>
        <v>0</v>
      </c>
      <c r="J370" s="83">
        <f t="shared" si="28"/>
        <v>0</v>
      </c>
      <c r="K370" s="83">
        <f t="shared" si="28"/>
        <v>0</v>
      </c>
      <c r="L370" s="552">
        <f t="shared" si="28"/>
        <v>0</v>
      </c>
      <c r="M370" s="633">
        <f>COUNTIF(M6:M365,3)</f>
        <v>0</v>
      </c>
      <c r="N370" s="634"/>
      <c r="O370" s="83">
        <f t="shared" si="28"/>
        <v>0</v>
      </c>
      <c r="P370" s="83">
        <f t="shared" si="28"/>
        <v>0</v>
      </c>
      <c r="Q370" s="83">
        <f t="shared" si="28"/>
        <v>0</v>
      </c>
      <c r="R370" s="83">
        <f t="shared" si="28"/>
        <v>0</v>
      </c>
      <c r="S370" s="84">
        <f t="shared" si="28"/>
        <v>0</v>
      </c>
      <c r="T370" s="77">
        <f t="shared" si="28"/>
        <v>0</v>
      </c>
      <c r="U370" s="83">
        <f t="shared" si="28"/>
        <v>0</v>
      </c>
      <c r="V370" s="83">
        <f t="shared" si="28"/>
        <v>0</v>
      </c>
      <c r="W370" s="83">
        <f t="shared" si="28"/>
        <v>0</v>
      </c>
      <c r="X370" s="85">
        <f t="shared" si="28"/>
        <v>0</v>
      </c>
      <c r="Y370" s="83">
        <f t="shared" si="28"/>
        <v>0</v>
      </c>
      <c r="Z370" s="83">
        <f t="shared" si="28"/>
        <v>0</v>
      </c>
      <c r="AA370" s="83">
        <f t="shared" si="28"/>
        <v>0</v>
      </c>
      <c r="AB370" s="83">
        <f t="shared" si="28"/>
        <v>0</v>
      </c>
      <c r="AC370" s="79">
        <f t="shared" si="28"/>
        <v>0</v>
      </c>
      <c r="AD370" s="83">
        <f t="shared" si="28"/>
        <v>0</v>
      </c>
      <c r="AE370" s="83">
        <f t="shared" ref="AE370" si="29">COUNTIF(AE6:AE365,3)</f>
        <v>0</v>
      </c>
      <c r="AF370" s="633">
        <f>COUNTIF(AF6:AF365,3)</f>
        <v>0</v>
      </c>
      <c r="AG370" s="634"/>
      <c r="AH370" s="635">
        <f>COUNTIF(AH6:AH365,3)</f>
        <v>0</v>
      </c>
      <c r="AI370" s="634"/>
      <c r="AJ370" s="633">
        <f>COUNTIF(AJ6:AJ365,3)</f>
        <v>0</v>
      </c>
      <c r="AK370" s="634"/>
      <c r="AL370" s="633">
        <f>COUNTIF(AL6:AL365,3)</f>
        <v>0</v>
      </c>
      <c r="AM370" s="634"/>
      <c r="AN370" s="633">
        <f>COUNTIF(AN6:AN365,3)</f>
        <v>0</v>
      </c>
      <c r="AO370" s="651"/>
      <c r="AP370" s="24"/>
    </row>
    <row r="371" spans="2:42" ht="14.25" customHeight="1" thickTop="1" thickBot="1">
      <c r="B371" s="619" t="s">
        <v>0</v>
      </c>
      <c r="C371" s="620"/>
      <c r="D371" s="191">
        <f>SUM(D368:D370)</f>
        <v>0</v>
      </c>
      <c r="E371" s="195">
        <f t="shared" ref="E371:K371" si="30">SUM(E368:E370)</f>
        <v>0</v>
      </c>
      <c r="F371" s="195">
        <f t="shared" si="30"/>
        <v>0</v>
      </c>
      <c r="G371" s="195">
        <f t="shared" si="30"/>
        <v>0</v>
      </c>
      <c r="H371" s="310">
        <f t="shared" si="30"/>
        <v>0</v>
      </c>
      <c r="I371" s="191">
        <f t="shared" si="30"/>
        <v>0</v>
      </c>
      <c r="J371" s="195">
        <f t="shared" si="30"/>
        <v>0</v>
      </c>
      <c r="K371" s="195">
        <f t="shared" si="30"/>
        <v>0</v>
      </c>
      <c r="L371" s="263">
        <f>SUM(L368:L370)</f>
        <v>0</v>
      </c>
      <c r="M371" s="631">
        <f>SUM(M368:M370)</f>
        <v>0</v>
      </c>
      <c r="N371" s="632"/>
      <c r="O371" s="195">
        <f t="shared" ref="O371:AF371" si="31">SUM(O368:O370)</f>
        <v>0</v>
      </c>
      <c r="P371" s="195">
        <f t="shared" si="31"/>
        <v>0</v>
      </c>
      <c r="Q371" s="195">
        <f t="shared" si="31"/>
        <v>0</v>
      </c>
      <c r="R371" s="195">
        <f t="shared" si="31"/>
        <v>0</v>
      </c>
      <c r="S371" s="310">
        <f t="shared" si="31"/>
        <v>0</v>
      </c>
      <c r="T371" s="191">
        <f t="shared" si="31"/>
        <v>0</v>
      </c>
      <c r="U371" s="195">
        <f t="shared" si="31"/>
        <v>0</v>
      </c>
      <c r="V371" s="195">
        <f t="shared" si="31"/>
        <v>0</v>
      </c>
      <c r="W371" s="195">
        <f t="shared" si="31"/>
        <v>0</v>
      </c>
      <c r="X371" s="311">
        <f t="shared" si="31"/>
        <v>0</v>
      </c>
      <c r="Y371" s="195">
        <f t="shared" si="31"/>
        <v>0</v>
      </c>
      <c r="Z371" s="195">
        <f t="shared" si="31"/>
        <v>0</v>
      </c>
      <c r="AA371" s="195">
        <f t="shared" si="31"/>
        <v>0</v>
      </c>
      <c r="AB371" s="195">
        <f t="shared" si="31"/>
        <v>0</v>
      </c>
      <c r="AC371" s="194">
        <f t="shared" si="31"/>
        <v>0</v>
      </c>
      <c r="AD371" s="195">
        <f t="shared" si="31"/>
        <v>0</v>
      </c>
      <c r="AE371" s="195">
        <f t="shared" ref="AE371" si="32">SUM(AE368:AE370)</f>
        <v>0</v>
      </c>
      <c r="AF371" s="631">
        <f t="shared" si="31"/>
        <v>0</v>
      </c>
      <c r="AG371" s="632"/>
      <c r="AH371" s="652">
        <f>SUM(AH368:AH370)</f>
        <v>0</v>
      </c>
      <c r="AI371" s="632"/>
      <c r="AJ371" s="631">
        <f>SUM(AJ368:AJ370)</f>
        <v>0</v>
      </c>
      <c r="AK371" s="632"/>
      <c r="AL371" s="631">
        <f>SUM(AL368:AL370)</f>
        <v>0</v>
      </c>
      <c r="AM371" s="632"/>
      <c r="AN371" s="631">
        <f>SUM(AN368:AN370)</f>
        <v>0</v>
      </c>
      <c r="AO371" s="650"/>
      <c r="AP371" s="24"/>
    </row>
    <row r="372" spans="2:42" ht="14.25" thickTop="1"/>
  </sheetData>
  <mergeCells count="48">
    <mergeCell ref="B5:C5"/>
    <mergeCell ref="B368:C368"/>
    <mergeCell ref="B369:C369"/>
    <mergeCell ref="AN371:AO371"/>
    <mergeCell ref="AL371:AM371"/>
    <mergeCell ref="B370:C370"/>
    <mergeCell ref="B371:C371"/>
    <mergeCell ref="AJ370:AK370"/>
    <mergeCell ref="AJ369:AK369"/>
    <mergeCell ref="AN370:AO370"/>
    <mergeCell ref="AL369:AM369"/>
    <mergeCell ref="AL370:AM370"/>
    <mergeCell ref="AN369:AO369"/>
    <mergeCell ref="AH371:AI371"/>
    <mergeCell ref="AF371:AG371"/>
    <mergeCell ref="AF369:AG369"/>
    <mergeCell ref="AN5:AO5"/>
    <mergeCell ref="AN367:AO367"/>
    <mergeCell ref="AN368:AO368"/>
    <mergeCell ref="AJ4:AK4"/>
    <mergeCell ref="AJ368:AK368"/>
    <mergeCell ref="AL4:AM4"/>
    <mergeCell ref="AL368:AM368"/>
    <mergeCell ref="AL367:AM367"/>
    <mergeCell ref="AJ5:AK5"/>
    <mergeCell ref="AN4:AO4"/>
    <mergeCell ref="AL5:AM5"/>
    <mergeCell ref="AH5:AI5"/>
    <mergeCell ref="AH367:AI367"/>
    <mergeCell ref="AF5:AG5"/>
    <mergeCell ref="K1:R1"/>
    <mergeCell ref="AF368:AG368"/>
    <mergeCell ref="AH368:AI368"/>
    <mergeCell ref="AF4:AG4"/>
    <mergeCell ref="AH4:AI4"/>
    <mergeCell ref="AJ367:AK367"/>
    <mergeCell ref="AF367:AG367"/>
    <mergeCell ref="AJ371:AK371"/>
    <mergeCell ref="M370:N370"/>
    <mergeCell ref="M371:N371"/>
    <mergeCell ref="AF370:AG370"/>
    <mergeCell ref="AH370:AI370"/>
    <mergeCell ref="AH369:AI369"/>
    <mergeCell ref="M4:N4"/>
    <mergeCell ref="M5:N5"/>
    <mergeCell ref="M367:N367"/>
    <mergeCell ref="M368:N368"/>
    <mergeCell ref="M369:N369"/>
  </mergeCells>
  <phoneticPr fontId="3"/>
  <dataValidations count="6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N6:N365">
      <formula1>0</formula1>
      <formula2>4</formula2>
    </dataValidation>
    <dataValidation type="whole" allowBlank="1" showInputMessage="1" showErrorMessage="1" error="正答を「1」、誤答を「2」、無答を「3」として入力してください。_x000a_欠席・該当なしの場合は「空欄」のままとしてください。" sqref="D6:M365">
      <formula1>1</formula1>
      <formula2>3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O6:AF365 AH6:AH365 AJ6:AJ365 AL6:AL365 AN6:AN365">
      <formula1>1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K6:AK365 AM6:AM365 AI6:AI365 AG6:AG365">
      <formula1>0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O6:AO365">
      <formula1>0</formula1>
      <formula2>6</formula2>
    </dataValidation>
  </dataValidations>
  <pageMargins left="0.78740157480314965" right="0" top="0.98425196850393704" bottom="0.98425196850393704" header="0.51181102362204722" footer="0.51181102362204722"/>
  <pageSetup paperSize="12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5"/>
  <sheetViews>
    <sheetView zoomScale="80" zoomScaleNormal="80" zoomScaleSheetLayoutView="70" workbookViewId="0">
      <selection activeCell="E4" sqref="E4"/>
    </sheetView>
  </sheetViews>
  <sheetFormatPr defaultColWidth="9" defaultRowHeight="13.5"/>
  <cols>
    <col min="1" max="1" width="14.375" customWidth="1"/>
    <col min="2" max="4" width="8.125" bestFit="1" customWidth="1"/>
    <col min="5" max="5" width="12.125" bestFit="1" customWidth="1"/>
    <col min="6" max="6" width="8.125" bestFit="1" customWidth="1"/>
    <col min="7" max="7" width="1.375" customWidth="1"/>
    <col min="8" max="8" width="2.875" customWidth="1"/>
    <col min="9" max="9" width="8.125" customWidth="1"/>
    <col min="10" max="59" width="3.625" customWidth="1"/>
  </cols>
  <sheetData>
    <row r="1" spans="1:61" ht="17.25" customHeight="1" thickBot="1">
      <c r="A1" s="7" t="s">
        <v>33</v>
      </c>
      <c r="B1" s="609">
        <f>②国語!K1</f>
        <v>0</v>
      </c>
      <c r="C1" s="600"/>
      <c r="D1" t="s">
        <v>8</v>
      </c>
      <c r="E1" s="261" t="s">
        <v>462</v>
      </c>
    </row>
    <row r="2" spans="1:61" ht="17.25" customHeight="1" thickBot="1"/>
    <row r="3" spans="1:61" ht="17.25" customHeight="1" thickBot="1">
      <c r="A3" s="7"/>
      <c r="B3" s="7"/>
      <c r="D3" s="267"/>
      <c r="E3" s="312" t="s">
        <v>67</v>
      </c>
      <c r="I3" s="444" t="s">
        <v>444</v>
      </c>
      <c r="J3" s="599">
        <f>②国語!$AZ$32</f>
        <v>0</v>
      </c>
      <c r="K3" s="599"/>
      <c r="L3" s="600"/>
    </row>
    <row r="4" spans="1:61" ht="17.25" customHeight="1">
      <c r="A4" s="7"/>
      <c r="B4" s="7"/>
      <c r="D4" s="268" t="s">
        <v>34</v>
      </c>
      <c r="E4" s="269">
        <f>②国語!AA2</f>
        <v>0</v>
      </c>
    </row>
    <row r="5" spans="1:61" ht="17.25" customHeight="1" thickBot="1">
      <c r="D5" s="270" t="s">
        <v>36</v>
      </c>
      <c r="E5" s="271">
        <f>②国語!AF2</f>
        <v>0</v>
      </c>
    </row>
    <row r="6" spans="1:61" ht="17.25" customHeight="1"/>
    <row r="7" spans="1:61" ht="17.25" customHeight="1">
      <c r="A7" s="106" t="s">
        <v>446</v>
      </c>
      <c r="H7" s="106" t="s">
        <v>452</v>
      </c>
    </row>
    <row r="8" spans="1:61" ht="17.25" customHeight="1" thickBot="1"/>
    <row r="9" spans="1:61" ht="19.5" customHeight="1" thickTop="1" thickBot="1">
      <c r="A9" s="8"/>
      <c r="B9" s="272" t="s">
        <v>447</v>
      </c>
      <c r="C9" s="273" t="s">
        <v>448</v>
      </c>
      <c r="D9" s="273" t="s">
        <v>449</v>
      </c>
      <c r="E9" s="273" t="s">
        <v>450</v>
      </c>
      <c r="F9" s="274" t="s">
        <v>451</v>
      </c>
      <c r="H9" s="656" t="s">
        <v>453</v>
      </c>
      <c r="I9" s="15" t="s">
        <v>64</v>
      </c>
      <c r="J9" s="136">
        <f>②国語!D367</f>
        <v>1</v>
      </c>
      <c r="K9" s="137">
        <f>②国語!E367</f>
        <v>2</v>
      </c>
      <c r="L9" s="137">
        <f>②国語!F367</f>
        <v>3</v>
      </c>
      <c r="M9" s="137">
        <f>②国語!G367</f>
        <v>4</v>
      </c>
      <c r="N9" s="137">
        <f>②国語!H367</f>
        <v>5</v>
      </c>
      <c r="O9" s="137">
        <f>②国語!I367</f>
        <v>6</v>
      </c>
      <c r="P9" s="137">
        <f>②国語!J367</f>
        <v>7</v>
      </c>
      <c r="Q9" s="137">
        <f>②国語!K367</f>
        <v>8</v>
      </c>
      <c r="R9" s="137">
        <f>②国語!L367</f>
        <v>9</v>
      </c>
      <c r="S9" s="137">
        <f>②国語!M367</f>
        <v>10</v>
      </c>
      <c r="T9" s="137">
        <f>②国語!N367</f>
        <v>11</v>
      </c>
      <c r="U9" s="137">
        <f>②国語!O367</f>
        <v>12</v>
      </c>
      <c r="V9" s="137">
        <f>②国語!P367</f>
        <v>13</v>
      </c>
      <c r="W9" s="137">
        <f>②国語!Q367</f>
        <v>14</v>
      </c>
      <c r="X9" s="137">
        <f>②国語!R367</f>
        <v>15</v>
      </c>
      <c r="Y9" s="137">
        <f>②国語!S367</f>
        <v>16</v>
      </c>
      <c r="Z9" s="137">
        <f>②国語!T367</f>
        <v>17</v>
      </c>
      <c r="AA9" s="137">
        <f>②国語!U367</f>
        <v>18</v>
      </c>
      <c r="AB9" s="137">
        <f>②国語!V367</f>
        <v>19</v>
      </c>
      <c r="AC9" s="137">
        <f>②国語!W367</f>
        <v>20</v>
      </c>
      <c r="AD9" s="137">
        <f>②国語!X367</f>
        <v>21</v>
      </c>
      <c r="AE9" s="137">
        <f>②国語!Y367</f>
        <v>22</v>
      </c>
      <c r="AF9" s="137">
        <f>②国語!Z367</f>
        <v>23</v>
      </c>
      <c r="AG9" s="137">
        <f>②国語!AA367</f>
        <v>24</v>
      </c>
      <c r="AH9" s="137">
        <f>②国語!AB367</f>
        <v>25</v>
      </c>
      <c r="AI9" s="137">
        <f>②国語!AC367</f>
        <v>26</v>
      </c>
      <c r="AJ9" s="137">
        <f>②国語!AD367</f>
        <v>27</v>
      </c>
      <c r="AK9" s="137">
        <f>②国語!AE367</f>
        <v>28</v>
      </c>
      <c r="AL9" s="137">
        <f>②国語!AF367</f>
        <v>29</v>
      </c>
      <c r="AM9" s="137">
        <f>②国語!AG367</f>
        <v>30</v>
      </c>
      <c r="AN9" s="137">
        <f>②国語!AH367</f>
        <v>31</v>
      </c>
      <c r="AO9" s="137">
        <f>②国語!AI367</f>
        <v>32</v>
      </c>
      <c r="AP9" s="137">
        <f>②国語!AJ367</f>
        <v>33</v>
      </c>
      <c r="AQ9" s="137">
        <f>②国語!AK367</f>
        <v>34</v>
      </c>
      <c r="AR9" s="137">
        <f>②国語!AL367</f>
        <v>35</v>
      </c>
      <c r="AS9" s="137">
        <f>②国語!AM367</f>
        <v>36</v>
      </c>
      <c r="AT9" s="137">
        <f>②国語!AN367</f>
        <v>37</v>
      </c>
      <c r="AU9" s="137">
        <f>②国語!AO367</f>
        <v>38</v>
      </c>
      <c r="AV9" s="137">
        <f>②国語!AP367</f>
        <v>39</v>
      </c>
      <c r="AW9" s="137">
        <f>②国語!AQ367</f>
        <v>40</v>
      </c>
      <c r="AX9" s="137">
        <f>②国語!AR367</f>
        <v>41</v>
      </c>
      <c r="AY9" s="137"/>
      <c r="AZ9" s="137"/>
      <c r="BA9" s="137"/>
      <c r="BB9" s="137"/>
      <c r="BC9" s="137"/>
      <c r="BD9" s="137"/>
      <c r="BE9" s="137"/>
      <c r="BF9" s="137"/>
      <c r="BG9" s="137"/>
      <c r="BH9" s="286" t="s">
        <v>71</v>
      </c>
      <c r="BI9" s="265" t="s">
        <v>81</v>
      </c>
    </row>
    <row r="10" spans="1:61" ht="19.5" customHeight="1">
      <c r="A10" s="9" t="s">
        <v>37</v>
      </c>
      <c r="B10" s="268">
        <f>②国語!AZ6</f>
        <v>0</v>
      </c>
      <c r="C10" s="10">
        <f>②社会!AY6</f>
        <v>0</v>
      </c>
      <c r="D10" s="10">
        <f>②数学!AS6</f>
        <v>0</v>
      </c>
      <c r="E10" s="10">
        <f>②理科!BI6</f>
        <v>0</v>
      </c>
      <c r="F10" s="275">
        <f>②英語!AW6</f>
        <v>0</v>
      </c>
      <c r="H10" s="657"/>
      <c r="I10" s="11" t="s">
        <v>59</v>
      </c>
      <c r="J10" s="128">
        <f>②国語!D368</f>
        <v>0</v>
      </c>
      <c r="K10" s="128">
        <f>②国語!E368</f>
        <v>0</v>
      </c>
      <c r="L10" s="128">
        <f>②国語!F368</f>
        <v>0</v>
      </c>
      <c r="M10" s="128">
        <f>②国語!G368</f>
        <v>0</v>
      </c>
      <c r="N10" s="128">
        <f>②国語!H368</f>
        <v>0</v>
      </c>
      <c r="O10" s="128">
        <f>②国語!I368</f>
        <v>0</v>
      </c>
      <c r="P10" s="128">
        <f>②国語!J368</f>
        <v>0</v>
      </c>
      <c r="Q10" s="128">
        <f>②国語!K368</f>
        <v>0</v>
      </c>
      <c r="R10" s="128">
        <f>②国語!L368</f>
        <v>0</v>
      </c>
      <c r="S10" s="128">
        <f>②国語!M368</f>
        <v>0</v>
      </c>
      <c r="T10" s="128">
        <f>②国語!N368</f>
        <v>0</v>
      </c>
      <c r="U10" s="128">
        <f>②国語!O368</f>
        <v>0</v>
      </c>
      <c r="V10" s="128">
        <f>②国語!P368</f>
        <v>0</v>
      </c>
      <c r="W10" s="128">
        <f>②国語!Q368</f>
        <v>0</v>
      </c>
      <c r="X10" s="128">
        <f>②国語!R368</f>
        <v>0</v>
      </c>
      <c r="Y10" s="128">
        <f>②国語!S368</f>
        <v>0</v>
      </c>
      <c r="Z10" s="128">
        <f>②国語!T368</f>
        <v>0</v>
      </c>
      <c r="AA10" s="128">
        <f>②国語!U368</f>
        <v>0</v>
      </c>
      <c r="AB10" s="128">
        <f>②国語!V368</f>
        <v>0</v>
      </c>
      <c r="AC10" s="128">
        <f>②国語!W368</f>
        <v>0</v>
      </c>
      <c r="AD10" s="128">
        <f>②国語!X368</f>
        <v>0</v>
      </c>
      <c r="AE10" s="129">
        <f>②国語!Y368</f>
        <v>0</v>
      </c>
      <c r="AF10" s="129">
        <f>②国語!Z368</f>
        <v>0</v>
      </c>
      <c r="AG10" s="129">
        <f>②国語!AA368</f>
        <v>0</v>
      </c>
      <c r="AH10" s="129">
        <f>②国語!AB368</f>
        <v>0</v>
      </c>
      <c r="AI10" s="129">
        <f>②国語!AC368</f>
        <v>0</v>
      </c>
      <c r="AJ10" s="129">
        <f>②国語!AD368</f>
        <v>0</v>
      </c>
      <c r="AK10" s="129">
        <f>②国語!AE368</f>
        <v>0</v>
      </c>
      <c r="AL10" s="129">
        <f>②国語!AF368</f>
        <v>0</v>
      </c>
      <c r="AM10" s="129">
        <f>②国語!AG368</f>
        <v>0</v>
      </c>
      <c r="AN10" s="129">
        <f>②国語!AH368</f>
        <v>0</v>
      </c>
      <c r="AO10" s="129">
        <f>②国語!AI368</f>
        <v>0</v>
      </c>
      <c r="AP10" s="129">
        <f>②国語!AJ368</f>
        <v>0</v>
      </c>
      <c r="AQ10" s="129">
        <f>②国語!AK368</f>
        <v>0</v>
      </c>
      <c r="AR10" s="129">
        <f>②国語!AL368</f>
        <v>0</v>
      </c>
      <c r="AS10" s="129">
        <f>②国語!AM368</f>
        <v>0</v>
      </c>
      <c r="AT10" s="129">
        <f>②国語!AN368</f>
        <v>0</v>
      </c>
      <c r="AU10" s="129">
        <f>②国語!AO368</f>
        <v>0</v>
      </c>
      <c r="AV10" s="129">
        <f>②国語!AP368</f>
        <v>0</v>
      </c>
      <c r="AW10" s="129">
        <f>②国語!AQ368</f>
        <v>0</v>
      </c>
      <c r="AX10" s="129">
        <f>②国語!AR368</f>
        <v>0</v>
      </c>
      <c r="AY10" s="129"/>
      <c r="AZ10" s="129"/>
      <c r="BA10" s="129"/>
      <c r="BB10" s="129"/>
      <c r="BC10" s="129"/>
      <c r="BD10" s="129"/>
      <c r="BE10" s="129"/>
      <c r="BF10" s="129"/>
      <c r="BG10" s="129"/>
      <c r="BH10" s="659">
        <f>B30</f>
        <v>0</v>
      </c>
      <c r="BI10" s="653">
        <f>AVERAGE(②国語!D371:AQ371)</f>
        <v>0</v>
      </c>
    </row>
    <row r="11" spans="1:61" ht="19.5" customHeight="1">
      <c r="A11" s="12" t="s">
        <v>38</v>
      </c>
      <c r="B11" s="276">
        <f>②国語!AZ7</f>
        <v>0</v>
      </c>
      <c r="C11" s="13">
        <f>②社会!AY7</f>
        <v>0</v>
      </c>
      <c r="D11" s="13">
        <f>②数学!AS7</f>
        <v>0</v>
      </c>
      <c r="E11" s="13">
        <f>②理科!BI7</f>
        <v>0</v>
      </c>
      <c r="F11" s="277">
        <f>②英語!AW7</f>
        <v>0</v>
      </c>
      <c r="H11" s="657"/>
      <c r="I11" s="11" t="s">
        <v>61</v>
      </c>
      <c r="J11" s="128">
        <f>②国語!D369</f>
        <v>0</v>
      </c>
      <c r="K11" s="128">
        <f>②国語!E369</f>
        <v>0</v>
      </c>
      <c r="L11" s="128">
        <f>②国語!F369</f>
        <v>0</v>
      </c>
      <c r="M11" s="128">
        <f>②国語!G369</f>
        <v>0</v>
      </c>
      <c r="N11" s="128">
        <f>②国語!H369</f>
        <v>0</v>
      </c>
      <c r="O11" s="128">
        <f>②国語!I369</f>
        <v>0</v>
      </c>
      <c r="P11" s="128">
        <f>②国語!J369</f>
        <v>0</v>
      </c>
      <c r="Q11" s="128">
        <f>②国語!K369</f>
        <v>0</v>
      </c>
      <c r="R11" s="128">
        <f>②国語!L369</f>
        <v>0</v>
      </c>
      <c r="S11" s="128">
        <f>②国語!M369</f>
        <v>0</v>
      </c>
      <c r="T11" s="128">
        <f>②国語!N369</f>
        <v>0</v>
      </c>
      <c r="U11" s="128">
        <f>②国語!O369</f>
        <v>0</v>
      </c>
      <c r="V11" s="128">
        <f>②国語!P369</f>
        <v>0</v>
      </c>
      <c r="W11" s="128">
        <f>②国語!Q369</f>
        <v>0</v>
      </c>
      <c r="X11" s="128">
        <f>②国語!R369</f>
        <v>0</v>
      </c>
      <c r="Y11" s="128">
        <f>②国語!S369</f>
        <v>0</v>
      </c>
      <c r="Z11" s="128">
        <f>②国語!T369</f>
        <v>0</v>
      </c>
      <c r="AA11" s="128">
        <f>②国語!U369</f>
        <v>0</v>
      </c>
      <c r="AB11" s="128">
        <f>②国語!V369</f>
        <v>0</v>
      </c>
      <c r="AC11" s="128">
        <f>②国語!W369</f>
        <v>0</v>
      </c>
      <c r="AD11" s="128">
        <f>②国語!X369</f>
        <v>0</v>
      </c>
      <c r="AE11" s="129">
        <f>②国語!Y369</f>
        <v>0</v>
      </c>
      <c r="AF11" s="129">
        <f>②国語!Z369</f>
        <v>0</v>
      </c>
      <c r="AG11" s="129">
        <f>②国語!AA369</f>
        <v>0</v>
      </c>
      <c r="AH11" s="129">
        <f>②国語!AB369</f>
        <v>0</v>
      </c>
      <c r="AI11" s="129">
        <f>②国語!AC369</f>
        <v>0</v>
      </c>
      <c r="AJ11" s="129">
        <f>②国語!AD369</f>
        <v>0</v>
      </c>
      <c r="AK11" s="129">
        <f>②国語!AE369</f>
        <v>0</v>
      </c>
      <c r="AL11" s="129">
        <f>②国語!AF369</f>
        <v>0</v>
      </c>
      <c r="AM11" s="129">
        <f>②国語!AG369</f>
        <v>0</v>
      </c>
      <c r="AN11" s="129">
        <f>②国語!AH369</f>
        <v>0</v>
      </c>
      <c r="AO11" s="129">
        <f>②国語!AI369</f>
        <v>0</v>
      </c>
      <c r="AP11" s="129">
        <f>②国語!AJ369</f>
        <v>0</v>
      </c>
      <c r="AQ11" s="129">
        <f>②国語!AK369</f>
        <v>0</v>
      </c>
      <c r="AR11" s="129">
        <f>②国語!AL369</f>
        <v>0</v>
      </c>
      <c r="AS11" s="129">
        <f>②国語!AM369</f>
        <v>0</v>
      </c>
      <c r="AT11" s="129">
        <f>②国語!AN369</f>
        <v>0</v>
      </c>
      <c r="AU11" s="129">
        <f>②国語!AO369</f>
        <v>0</v>
      </c>
      <c r="AV11" s="129">
        <f>②国語!AP369</f>
        <v>0</v>
      </c>
      <c r="AW11" s="129">
        <f>②国語!AQ369</f>
        <v>0</v>
      </c>
      <c r="AX11" s="129">
        <f>②国語!AR369</f>
        <v>0</v>
      </c>
      <c r="AY11" s="129"/>
      <c r="AZ11" s="129"/>
      <c r="BA11" s="129"/>
      <c r="BB11" s="129"/>
      <c r="BC11" s="129"/>
      <c r="BD11" s="129"/>
      <c r="BE11" s="129"/>
      <c r="BF11" s="129"/>
      <c r="BG11" s="129"/>
      <c r="BH11" s="660"/>
      <c r="BI11" s="654"/>
    </row>
    <row r="12" spans="1:61" ht="19.5" customHeight="1" thickBot="1">
      <c r="A12" s="12" t="s">
        <v>39</v>
      </c>
      <c r="B12" s="276">
        <f>②国語!AZ8</f>
        <v>0</v>
      </c>
      <c r="C12" s="13">
        <f>②社会!AY8</f>
        <v>0</v>
      </c>
      <c r="D12" s="13">
        <f>②数学!AS8</f>
        <v>0</v>
      </c>
      <c r="E12" s="13">
        <f>②理科!BI8</f>
        <v>0</v>
      </c>
      <c r="F12" s="277">
        <f>②英語!AW8</f>
        <v>0</v>
      </c>
      <c r="H12" s="658"/>
      <c r="I12" s="14" t="s">
        <v>63</v>
      </c>
      <c r="J12" s="130">
        <f>②国語!D370</f>
        <v>0</v>
      </c>
      <c r="K12" s="130">
        <f>②国語!E370</f>
        <v>0</v>
      </c>
      <c r="L12" s="130">
        <f>②国語!F370</f>
        <v>0</v>
      </c>
      <c r="M12" s="130">
        <f>②国語!G370</f>
        <v>0</v>
      </c>
      <c r="N12" s="130">
        <f>②国語!H370</f>
        <v>0</v>
      </c>
      <c r="O12" s="130">
        <f>②国語!I370</f>
        <v>0</v>
      </c>
      <c r="P12" s="130">
        <f>②国語!J370</f>
        <v>0</v>
      </c>
      <c r="Q12" s="130">
        <f>②国語!K370</f>
        <v>0</v>
      </c>
      <c r="R12" s="130">
        <f>②国語!L370</f>
        <v>0</v>
      </c>
      <c r="S12" s="130">
        <f>②国語!M370</f>
        <v>0</v>
      </c>
      <c r="T12" s="130">
        <f>②国語!N370</f>
        <v>0</v>
      </c>
      <c r="U12" s="130">
        <f>②国語!O370</f>
        <v>0</v>
      </c>
      <c r="V12" s="130">
        <f>②国語!P370</f>
        <v>0</v>
      </c>
      <c r="W12" s="130">
        <f>②国語!Q370</f>
        <v>0</v>
      </c>
      <c r="X12" s="130">
        <f>②国語!R370</f>
        <v>0</v>
      </c>
      <c r="Y12" s="130">
        <f>②国語!S370</f>
        <v>0</v>
      </c>
      <c r="Z12" s="130">
        <f>②国語!T370</f>
        <v>0</v>
      </c>
      <c r="AA12" s="130">
        <f>②国語!U370</f>
        <v>0</v>
      </c>
      <c r="AB12" s="130">
        <f>②国語!V370</f>
        <v>0</v>
      </c>
      <c r="AC12" s="130">
        <f>②国語!W370</f>
        <v>0</v>
      </c>
      <c r="AD12" s="130">
        <f>②国語!X370</f>
        <v>0</v>
      </c>
      <c r="AE12" s="131">
        <f>②国語!Y370</f>
        <v>0</v>
      </c>
      <c r="AF12" s="131">
        <f>②国語!Z370</f>
        <v>0</v>
      </c>
      <c r="AG12" s="131">
        <f>②国語!AA370</f>
        <v>0</v>
      </c>
      <c r="AH12" s="131">
        <f>②国語!AB370</f>
        <v>0</v>
      </c>
      <c r="AI12" s="131">
        <f>②国語!AC370</f>
        <v>0</v>
      </c>
      <c r="AJ12" s="131">
        <f>②国語!AD370</f>
        <v>0</v>
      </c>
      <c r="AK12" s="131">
        <f>②国語!AE370</f>
        <v>0</v>
      </c>
      <c r="AL12" s="131">
        <f>②国語!AF370</f>
        <v>0</v>
      </c>
      <c r="AM12" s="131">
        <f>②国語!AG370</f>
        <v>0</v>
      </c>
      <c r="AN12" s="131">
        <f>②国語!AH370</f>
        <v>0</v>
      </c>
      <c r="AO12" s="131">
        <f>②国語!AI370</f>
        <v>0</v>
      </c>
      <c r="AP12" s="131">
        <f>②国語!AJ370</f>
        <v>0</v>
      </c>
      <c r="AQ12" s="131">
        <f>②国語!AK370</f>
        <v>0</v>
      </c>
      <c r="AR12" s="131">
        <f>②国語!AL370</f>
        <v>0</v>
      </c>
      <c r="AS12" s="131">
        <f>②国語!AM370</f>
        <v>0</v>
      </c>
      <c r="AT12" s="131">
        <f>②国語!AN370</f>
        <v>0</v>
      </c>
      <c r="AU12" s="131">
        <f>②国語!AO370</f>
        <v>0</v>
      </c>
      <c r="AV12" s="131">
        <f>②国語!AP370</f>
        <v>0</v>
      </c>
      <c r="AW12" s="131">
        <f>②国語!AQ370</f>
        <v>0</v>
      </c>
      <c r="AX12" s="131">
        <f>②国語!AR370</f>
        <v>0</v>
      </c>
      <c r="AY12" s="131"/>
      <c r="AZ12" s="131"/>
      <c r="BA12" s="131"/>
      <c r="BB12" s="131"/>
      <c r="BC12" s="131"/>
      <c r="BD12" s="131"/>
      <c r="BE12" s="131"/>
      <c r="BF12" s="131"/>
      <c r="BG12" s="131"/>
      <c r="BH12" s="661"/>
      <c r="BI12" s="655"/>
    </row>
    <row r="13" spans="1:61" ht="19.5" customHeight="1">
      <c r="A13" s="12" t="s">
        <v>40</v>
      </c>
      <c r="B13" s="276">
        <f>②国語!AZ9</f>
        <v>0</v>
      </c>
      <c r="C13" s="13">
        <f>②社会!AY9</f>
        <v>0</v>
      </c>
      <c r="D13" s="13">
        <f>②数学!AS9</f>
        <v>0</v>
      </c>
      <c r="E13" s="13">
        <f>②理科!BI9</f>
        <v>0</v>
      </c>
      <c r="F13" s="277">
        <f>②英語!AW9</f>
        <v>0</v>
      </c>
      <c r="H13" s="656" t="s">
        <v>454</v>
      </c>
      <c r="I13" s="15" t="s">
        <v>35</v>
      </c>
      <c r="J13" s="132">
        <f>②社会!D367</f>
        <v>1</v>
      </c>
      <c r="K13" s="133">
        <f>②社会!E367</f>
        <v>2</v>
      </c>
      <c r="L13" s="133">
        <f>②社会!F367</f>
        <v>3</v>
      </c>
      <c r="M13" s="133">
        <f>②社会!G367</f>
        <v>4</v>
      </c>
      <c r="N13" s="133">
        <f>②社会!H367</f>
        <v>5</v>
      </c>
      <c r="O13" s="133">
        <f>②社会!I367</f>
        <v>6</v>
      </c>
      <c r="P13" s="133">
        <f>②社会!J367</f>
        <v>7</v>
      </c>
      <c r="Q13" s="133">
        <f>②社会!K367</f>
        <v>8</v>
      </c>
      <c r="R13" s="133">
        <f>②社会!L367</f>
        <v>9</v>
      </c>
      <c r="S13" s="133">
        <f>②社会!M367</f>
        <v>10</v>
      </c>
      <c r="T13" s="133">
        <f>②社会!N367</f>
        <v>11</v>
      </c>
      <c r="U13" s="133">
        <f>②社会!O367</f>
        <v>12</v>
      </c>
      <c r="V13" s="133">
        <f>②社会!P367</f>
        <v>13</v>
      </c>
      <c r="W13" s="133">
        <f>②社会!Q367</f>
        <v>14</v>
      </c>
      <c r="X13" s="133">
        <f>②社会!R367</f>
        <v>15</v>
      </c>
      <c r="Y13" s="133">
        <f>②社会!S367</f>
        <v>16</v>
      </c>
      <c r="Z13" s="133">
        <f>②社会!T367</f>
        <v>17</v>
      </c>
      <c r="AA13" s="133">
        <f>②社会!U367</f>
        <v>18</v>
      </c>
      <c r="AB13" s="133">
        <f>②社会!V367</f>
        <v>19</v>
      </c>
      <c r="AC13" s="133">
        <f>②社会!W367</f>
        <v>20</v>
      </c>
      <c r="AD13" s="133">
        <f>②社会!X367</f>
        <v>21</v>
      </c>
      <c r="AE13" s="133">
        <f>②社会!Y367</f>
        <v>22</v>
      </c>
      <c r="AF13" s="133">
        <f>②社会!Z367</f>
        <v>23</v>
      </c>
      <c r="AG13" s="133">
        <f>②社会!AA367</f>
        <v>24</v>
      </c>
      <c r="AH13" s="133">
        <f>②社会!AB367</f>
        <v>25</v>
      </c>
      <c r="AI13" s="133">
        <f>②社会!AC367</f>
        <v>26</v>
      </c>
      <c r="AJ13" s="133">
        <f>②社会!AD367</f>
        <v>27</v>
      </c>
      <c r="AK13" s="133">
        <f>②社会!AE367</f>
        <v>28</v>
      </c>
      <c r="AL13" s="133">
        <f>②社会!AF367</f>
        <v>29</v>
      </c>
      <c r="AM13" s="133">
        <f>②社会!AG367</f>
        <v>30</v>
      </c>
      <c r="AN13" s="133">
        <f>②社会!AH367</f>
        <v>31</v>
      </c>
      <c r="AO13" s="133">
        <f>②社会!AI367</f>
        <v>32</v>
      </c>
      <c r="AP13" s="133">
        <f>②社会!AJ367</f>
        <v>33</v>
      </c>
      <c r="AQ13" s="133">
        <f>②社会!AK367</f>
        <v>34</v>
      </c>
      <c r="AR13" s="133">
        <f>②社会!AL367</f>
        <v>35</v>
      </c>
      <c r="AS13" s="133">
        <f>②社会!AM367</f>
        <v>36</v>
      </c>
      <c r="AT13" s="133">
        <f>②社会!AN367</f>
        <v>37</v>
      </c>
      <c r="AU13" s="133">
        <f>②社会!AO367</f>
        <v>38</v>
      </c>
      <c r="AV13" s="133">
        <f>②社会!AP367</f>
        <v>39</v>
      </c>
      <c r="AW13" s="133">
        <f>②社会!AQ367</f>
        <v>40</v>
      </c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287" t="s">
        <v>71</v>
      </c>
      <c r="BI13" s="264" t="s">
        <v>81</v>
      </c>
    </row>
    <row r="14" spans="1:61" ht="19.5" customHeight="1">
      <c r="A14" s="12" t="s">
        <v>41</v>
      </c>
      <c r="B14" s="276">
        <f>②国語!AZ10</f>
        <v>0</v>
      </c>
      <c r="C14" s="13">
        <f>②社会!AY10</f>
        <v>0</v>
      </c>
      <c r="D14" s="13">
        <f>②数学!AS10</f>
        <v>0</v>
      </c>
      <c r="E14" s="13">
        <f>②理科!BI10</f>
        <v>0</v>
      </c>
      <c r="F14" s="277">
        <f>②英語!AW10</f>
        <v>0</v>
      </c>
      <c r="H14" s="657"/>
      <c r="I14" s="11" t="s">
        <v>58</v>
      </c>
      <c r="J14" s="128">
        <f>②社会!D368</f>
        <v>0</v>
      </c>
      <c r="K14" s="129">
        <f>②社会!E368</f>
        <v>0</v>
      </c>
      <c r="L14" s="129">
        <f>②社会!F368</f>
        <v>0</v>
      </c>
      <c r="M14" s="129">
        <f>②社会!G368</f>
        <v>0</v>
      </c>
      <c r="N14" s="129">
        <f>②社会!H368</f>
        <v>0</v>
      </c>
      <c r="O14" s="129">
        <f>②社会!I368</f>
        <v>0</v>
      </c>
      <c r="P14" s="129">
        <f>②社会!J368</f>
        <v>0</v>
      </c>
      <c r="Q14" s="129">
        <f>②社会!K368</f>
        <v>0</v>
      </c>
      <c r="R14" s="129">
        <f>②社会!L368</f>
        <v>0</v>
      </c>
      <c r="S14" s="129">
        <f>②社会!M368</f>
        <v>0</v>
      </c>
      <c r="T14" s="129">
        <f>②社会!N368</f>
        <v>0</v>
      </c>
      <c r="U14" s="129">
        <f>②社会!O368</f>
        <v>0</v>
      </c>
      <c r="V14" s="129">
        <f>②社会!P368</f>
        <v>0</v>
      </c>
      <c r="W14" s="129">
        <f>②社会!Q368</f>
        <v>0</v>
      </c>
      <c r="X14" s="129">
        <f>②社会!R368</f>
        <v>0</v>
      </c>
      <c r="Y14" s="129">
        <f>②社会!S368</f>
        <v>0</v>
      </c>
      <c r="Z14" s="129">
        <f>②社会!T368</f>
        <v>0</v>
      </c>
      <c r="AA14" s="129">
        <f>②社会!U368</f>
        <v>0</v>
      </c>
      <c r="AB14" s="129">
        <f>②社会!V368</f>
        <v>0</v>
      </c>
      <c r="AC14" s="129">
        <f>②社会!W368</f>
        <v>0</v>
      </c>
      <c r="AD14" s="129">
        <f>②社会!X368</f>
        <v>0</v>
      </c>
      <c r="AE14" s="129">
        <f>②社会!Y368</f>
        <v>0</v>
      </c>
      <c r="AF14" s="129">
        <f>②社会!Z368</f>
        <v>0</v>
      </c>
      <c r="AG14" s="129">
        <f>②社会!AA368</f>
        <v>0</v>
      </c>
      <c r="AH14" s="129">
        <f>②社会!AB368</f>
        <v>0</v>
      </c>
      <c r="AI14" s="129">
        <f>②社会!AC368</f>
        <v>0</v>
      </c>
      <c r="AJ14" s="129">
        <f>②社会!AD368</f>
        <v>0</v>
      </c>
      <c r="AK14" s="129">
        <f>②社会!AE368</f>
        <v>0</v>
      </c>
      <c r="AL14" s="129">
        <f>②社会!AF368</f>
        <v>0</v>
      </c>
      <c r="AM14" s="129">
        <f>②社会!AG368</f>
        <v>0</v>
      </c>
      <c r="AN14" s="129">
        <f>②社会!AH368</f>
        <v>0</v>
      </c>
      <c r="AO14" s="129">
        <f>②社会!AI368</f>
        <v>0</v>
      </c>
      <c r="AP14" s="129">
        <f>②社会!AJ368</f>
        <v>0</v>
      </c>
      <c r="AQ14" s="129">
        <f>②社会!AK368</f>
        <v>0</v>
      </c>
      <c r="AR14" s="129">
        <f>②社会!AL368</f>
        <v>0</v>
      </c>
      <c r="AS14" s="129">
        <f>②社会!AM368</f>
        <v>0</v>
      </c>
      <c r="AT14" s="129">
        <f>②社会!AN368</f>
        <v>0</v>
      </c>
      <c r="AU14" s="129">
        <f>②社会!AO368</f>
        <v>0</v>
      </c>
      <c r="AV14" s="129">
        <f>②社会!AP368</f>
        <v>0</v>
      </c>
      <c r="AW14" s="129">
        <f>②社会!AQ368</f>
        <v>0</v>
      </c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659">
        <f>C30</f>
        <v>0</v>
      </c>
      <c r="BI14" s="653">
        <f>AVERAGE(②社会!D371:AQ371)</f>
        <v>0</v>
      </c>
    </row>
    <row r="15" spans="1:61" ht="19.5" customHeight="1">
      <c r="A15" s="12" t="s">
        <v>42</v>
      </c>
      <c r="B15" s="276">
        <f>②国語!AZ11</f>
        <v>0</v>
      </c>
      <c r="C15" s="13">
        <f>②社会!AY11</f>
        <v>0</v>
      </c>
      <c r="D15" s="13">
        <f>②数学!AS11</f>
        <v>0</v>
      </c>
      <c r="E15" s="13">
        <f>②理科!BI11</f>
        <v>0</v>
      </c>
      <c r="F15" s="277">
        <f>②英語!AW11</f>
        <v>0</v>
      </c>
      <c r="H15" s="657"/>
      <c r="I15" s="11" t="s">
        <v>60</v>
      </c>
      <c r="J15" s="128">
        <f>②社会!D369</f>
        <v>0</v>
      </c>
      <c r="K15" s="129">
        <f>②社会!E369</f>
        <v>0</v>
      </c>
      <c r="L15" s="129">
        <f>②社会!F369</f>
        <v>0</v>
      </c>
      <c r="M15" s="129">
        <f>②社会!G369</f>
        <v>0</v>
      </c>
      <c r="N15" s="129">
        <f>②社会!H369</f>
        <v>0</v>
      </c>
      <c r="O15" s="129">
        <f>②社会!I369</f>
        <v>0</v>
      </c>
      <c r="P15" s="129">
        <f>②社会!J369</f>
        <v>0</v>
      </c>
      <c r="Q15" s="129">
        <f>②社会!K369</f>
        <v>0</v>
      </c>
      <c r="R15" s="129">
        <f>②社会!L369</f>
        <v>0</v>
      </c>
      <c r="S15" s="129">
        <f>②社会!M369</f>
        <v>0</v>
      </c>
      <c r="T15" s="129">
        <f>②社会!N369</f>
        <v>0</v>
      </c>
      <c r="U15" s="129">
        <f>②社会!O369</f>
        <v>0</v>
      </c>
      <c r="V15" s="129">
        <f>②社会!P369</f>
        <v>0</v>
      </c>
      <c r="W15" s="129">
        <f>②社会!Q369</f>
        <v>0</v>
      </c>
      <c r="X15" s="129">
        <f>②社会!R369</f>
        <v>0</v>
      </c>
      <c r="Y15" s="129">
        <f>②社会!S369</f>
        <v>0</v>
      </c>
      <c r="Z15" s="129">
        <f>②社会!T369</f>
        <v>0</v>
      </c>
      <c r="AA15" s="129">
        <f>②社会!U369</f>
        <v>0</v>
      </c>
      <c r="AB15" s="129">
        <f>②社会!V369</f>
        <v>0</v>
      </c>
      <c r="AC15" s="129">
        <f>②社会!W369</f>
        <v>0</v>
      </c>
      <c r="AD15" s="129">
        <f>②社会!X369</f>
        <v>0</v>
      </c>
      <c r="AE15" s="129">
        <f>②社会!Y369</f>
        <v>0</v>
      </c>
      <c r="AF15" s="129">
        <f>②社会!Z369</f>
        <v>0</v>
      </c>
      <c r="AG15" s="129">
        <f>②社会!AA369</f>
        <v>0</v>
      </c>
      <c r="AH15" s="129">
        <f>②社会!AB369</f>
        <v>0</v>
      </c>
      <c r="AI15" s="129">
        <f>②社会!AC369</f>
        <v>0</v>
      </c>
      <c r="AJ15" s="129">
        <f>②社会!AD369</f>
        <v>0</v>
      </c>
      <c r="AK15" s="129">
        <f>②社会!AE369</f>
        <v>0</v>
      </c>
      <c r="AL15" s="129">
        <f>②社会!AF369</f>
        <v>0</v>
      </c>
      <c r="AM15" s="129">
        <f>②社会!AG369</f>
        <v>0</v>
      </c>
      <c r="AN15" s="129">
        <f>②社会!AH369</f>
        <v>0</v>
      </c>
      <c r="AO15" s="129">
        <f>②社会!AI369</f>
        <v>0</v>
      </c>
      <c r="AP15" s="129">
        <f>②社会!AJ369</f>
        <v>0</v>
      </c>
      <c r="AQ15" s="129">
        <f>②社会!AK369</f>
        <v>0</v>
      </c>
      <c r="AR15" s="129">
        <f>②社会!AL369</f>
        <v>0</v>
      </c>
      <c r="AS15" s="129">
        <f>②社会!AM369</f>
        <v>0</v>
      </c>
      <c r="AT15" s="129">
        <f>②社会!AN369</f>
        <v>0</v>
      </c>
      <c r="AU15" s="129">
        <f>②社会!AO369</f>
        <v>0</v>
      </c>
      <c r="AV15" s="129">
        <f>②社会!AP369</f>
        <v>0</v>
      </c>
      <c r="AW15" s="129">
        <f>②社会!AQ369</f>
        <v>0</v>
      </c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660"/>
      <c r="BI15" s="654"/>
    </row>
    <row r="16" spans="1:61" ht="19.5" customHeight="1" thickBot="1">
      <c r="A16" s="12" t="s">
        <v>43</v>
      </c>
      <c r="B16" s="276">
        <f>②国語!AZ12</f>
        <v>0</v>
      </c>
      <c r="C16" s="13">
        <f>②社会!AY12</f>
        <v>0</v>
      </c>
      <c r="D16" s="13">
        <f>②数学!AS12</f>
        <v>0</v>
      </c>
      <c r="E16" s="13">
        <f>②理科!BI12</f>
        <v>0</v>
      </c>
      <c r="F16" s="277">
        <f>②英語!AW12</f>
        <v>0</v>
      </c>
      <c r="H16" s="658"/>
      <c r="I16" s="14" t="s">
        <v>62</v>
      </c>
      <c r="J16" s="134">
        <f>②社会!D370</f>
        <v>0</v>
      </c>
      <c r="K16" s="135">
        <f>②社会!E370</f>
        <v>0</v>
      </c>
      <c r="L16" s="135">
        <f>②社会!F370</f>
        <v>0</v>
      </c>
      <c r="M16" s="135">
        <f>②社会!G370</f>
        <v>0</v>
      </c>
      <c r="N16" s="135">
        <f>②社会!H370</f>
        <v>0</v>
      </c>
      <c r="O16" s="135">
        <f>②社会!I370</f>
        <v>0</v>
      </c>
      <c r="P16" s="135">
        <f>②社会!J370</f>
        <v>0</v>
      </c>
      <c r="Q16" s="135">
        <f>②社会!K370</f>
        <v>0</v>
      </c>
      <c r="R16" s="135">
        <f>②社会!L370</f>
        <v>0</v>
      </c>
      <c r="S16" s="135">
        <f>②社会!M370</f>
        <v>0</v>
      </c>
      <c r="T16" s="135">
        <f>②社会!N370</f>
        <v>0</v>
      </c>
      <c r="U16" s="135">
        <f>②社会!O370</f>
        <v>0</v>
      </c>
      <c r="V16" s="135">
        <f>②社会!P370</f>
        <v>0</v>
      </c>
      <c r="W16" s="135">
        <f>②社会!Q370</f>
        <v>0</v>
      </c>
      <c r="X16" s="135">
        <f>②社会!R370</f>
        <v>0</v>
      </c>
      <c r="Y16" s="135">
        <f>②社会!S370</f>
        <v>0</v>
      </c>
      <c r="Z16" s="135">
        <f>②社会!T370</f>
        <v>0</v>
      </c>
      <c r="AA16" s="135">
        <f>②社会!U370</f>
        <v>0</v>
      </c>
      <c r="AB16" s="135">
        <f>②社会!V370</f>
        <v>0</v>
      </c>
      <c r="AC16" s="135">
        <f>②社会!W370</f>
        <v>0</v>
      </c>
      <c r="AD16" s="135">
        <f>②社会!X370</f>
        <v>0</v>
      </c>
      <c r="AE16" s="135">
        <f>②社会!Y370</f>
        <v>0</v>
      </c>
      <c r="AF16" s="135">
        <f>②社会!Z370</f>
        <v>0</v>
      </c>
      <c r="AG16" s="135">
        <f>②社会!AA370</f>
        <v>0</v>
      </c>
      <c r="AH16" s="135">
        <f>②社会!AB370</f>
        <v>0</v>
      </c>
      <c r="AI16" s="135">
        <f>②社会!AC370</f>
        <v>0</v>
      </c>
      <c r="AJ16" s="135">
        <f>②社会!AD370</f>
        <v>0</v>
      </c>
      <c r="AK16" s="135">
        <f>②社会!AE370</f>
        <v>0</v>
      </c>
      <c r="AL16" s="135">
        <f>②社会!AF370</f>
        <v>0</v>
      </c>
      <c r="AM16" s="135">
        <f>②社会!AG370</f>
        <v>0</v>
      </c>
      <c r="AN16" s="135">
        <f>②社会!AH370</f>
        <v>0</v>
      </c>
      <c r="AO16" s="135">
        <f>②社会!AI370</f>
        <v>0</v>
      </c>
      <c r="AP16" s="135">
        <f>②社会!AJ370</f>
        <v>0</v>
      </c>
      <c r="AQ16" s="135">
        <f>②社会!AK370</f>
        <v>0</v>
      </c>
      <c r="AR16" s="135">
        <f>②社会!AL370</f>
        <v>0</v>
      </c>
      <c r="AS16" s="135">
        <f>②社会!AM370</f>
        <v>0</v>
      </c>
      <c r="AT16" s="135">
        <f>②社会!AN370</f>
        <v>0</v>
      </c>
      <c r="AU16" s="135">
        <f>②社会!AO370</f>
        <v>0</v>
      </c>
      <c r="AV16" s="135">
        <f>②社会!AP370</f>
        <v>0</v>
      </c>
      <c r="AW16" s="135">
        <f>②社会!AQ370</f>
        <v>0</v>
      </c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661"/>
      <c r="BI16" s="655"/>
    </row>
    <row r="17" spans="1:61" ht="19.5" customHeight="1">
      <c r="A17" s="12" t="s">
        <v>44</v>
      </c>
      <c r="B17" s="276">
        <f>②国語!AZ13</f>
        <v>0</v>
      </c>
      <c r="C17" s="13">
        <f>②社会!AY13</f>
        <v>0</v>
      </c>
      <c r="D17" s="13">
        <f>②数学!AS13</f>
        <v>0</v>
      </c>
      <c r="E17" s="13">
        <f>②理科!BI13</f>
        <v>0</v>
      </c>
      <c r="F17" s="277">
        <f>②英語!AW13</f>
        <v>0</v>
      </c>
      <c r="H17" s="656" t="s">
        <v>455</v>
      </c>
      <c r="I17" s="15" t="s">
        <v>35</v>
      </c>
      <c r="J17" s="136">
        <f>②数学!D367</f>
        <v>1</v>
      </c>
      <c r="K17" s="137">
        <f>②数学!E367</f>
        <v>2</v>
      </c>
      <c r="L17" s="137">
        <f>②数学!F367</f>
        <v>3</v>
      </c>
      <c r="M17" s="137">
        <f>②数学!G367</f>
        <v>4</v>
      </c>
      <c r="N17" s="137">
        <f>②数学!H367</f>
        <v>5</v>
      </c>
      <c r="O17" s="137">
        <f>②数学!I367</f>
        <v>6</v>
      </c>
      <c r="P17" s="137">
        <f>②数学!J367</f>
        <v>7</v>
      </c>
      <c r="Q17" s="137">
        <f>②数学!K367</f>
        <v>8</v>
      </c>
      <c r="R17" s="137">
        <f>②数学!L367</f>
        <v>9</v>
      </c>
      <c r="S17" s="137">
        <f>②数学!M367</f>
        <v>10</v>
      </c>
      <c r="T17" s="137">
        <f>②数学!N367</f>
        <v>11</v>
      </c>
      <c r="U17" s="137">
        <f>②数学!O367</f>
        <v>12</v>
      </c>
      <c r="V17" s="137">
        <f>②数学!P367</f>
        <v>13</v>
      </c>
      <c r="W17" s="137">
        <f>②数学!Q367</f>
        <v>14</v>
      </c>
      <c r="X17" s="137">
        <f>②数学!R367</f>
        <v>15</v>
      </c>
      <c r="Y17" s="137">
        <f>②数学!S367</f>
        <v>16</v>
      </c>
      <c r="Z17" s="137">
        <f>②数学!T367</f>
        <v>17</v>
      </c>
      <c r="AA17" s="137">
        <f>②数学!U367</f>
        <v>18</v>
      </c>
      <c r="AB17" s="137">
        <f>②数学!V367</f>
        <v>19</v>
      </c>
      <c r="AC17" s="137">
        <f>②数学!W367</f>
        <v>20</v>
      </c>
      <c r="AD17" s="137">
        <f>②数学!X367</f>
        <v>21</v>
      </c>
      <c r="AE17" s="137">
        <f>②数学!Y367</f>
        <v>22</v>
      </c>
      <c r="AF17" s="137">
        <f>②数学!Z367</f>
        <v>23</v>
      </c>
      <c r="AG17" s="137">
        <f>②数学!AA367</f>
        <v>24</v>
      </c>
      <c r="AH17" s="137">
        <f>②数学!AB367</f>
        <v>25</v>
      </c>
      <c r="AI17" s="137">
        <f>②数学!AC367</f>
        <v>26</v>
      </c>
      <c r="AJ17" s="137">
        <f>②数学!AD367</f>
        <v>27</v>
      </c>
      <c r="AK17" s="137">
        <f>②数学!AE367</f>
        <v>28</v>
      </c>
      <c r="AL17" s="137">
        <f>②数学!AF367</f>
        <v>29</v>
      </c>
      <c r="AM17" s="137">
        <f>②数学!AG367</f>
        <v>30</v>
      </c>
      <c r="AN17" s="137">
        <f>②数学!AH367</f>
        <v>31</v>
      </c>
      <c r="AO17" s="137">
        <f>②数学!AI367</f>
        <v>32</v>
      </c>
      <c r="AP17" s="137">
        <f>②数学!AJ367</f>
        <v>33</v>
      </c>
      <c r="AQ17" s="137">
        <f>②数学!AK367</f>
        <v>34</v>
      </c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286" t="s">
        <v>71</v>
      </c>
      <c r="BI17" s="265" t="s">
        <v>81</v>
      </c>
    </row>
    <row r="18" spans="1:61" ht="19.5" customHeight="1">
      <c r="A18" s="12" t="s">
        <v>45</v>
      </c>
      <c r="B18" s="276">
        <f>②国語!AZ14</f>
        <v>0</v>
      </c>
      <c r="C18" s="13">
        <f>②社会!AY14</f>
        <v>0</v>
      </c>
      <c r="D18" s="13">
        <f>②数学!AS14</f>
        <v>0</v>
      </c>
      <c r="E18" s="13">
        <f>②理科!BI14</f>
        <v>0</v>
      </c>
      <c r="F18" s="277">
        <f>②英語!AW14</f>
        <v>0</v>
      </c>
      <c r="H18" s="657"/>
      <c r="I18" s="11" t="s">
        <v>58</v>
      </c>
      <c r="J18" s="128">
        <f>②数学!D368</f>
        <v>0</v>
      </c>
      <c r="K18" s="129">
        <f>②数学!E368</f>
        <v>0</v>
      </c>
      <c r="L18" s="129">
        <f>②数学!F368</f>
        <v>0</v>
      </c>
      <c r="M18" s="129">
        <f>②数学!G368</f>
        <v>0</v>
      </c>
      <c r="N18" s="129">
        <f>②数学!H368</f>
        <v>0</v>
      </c>
      <c r="O18" s="129">
        <f>②数学!I368</f>
        <v>0</v>
      </c>
      <c r="P18" s="129">
        <f>②数学!J368</f>
        <v>0</v>
      </c>
      <c r="Q18" s="129">
        <f>②数学!K368</f>
        <v>0</v>
      </c>
      <c r="R18" s="129">
        <f>②数学!L368</f>
        <v>0</v>
      </c>
      <c r="S18" s="129">
        <f>②数学!M368</f>
        <v>0</v>
      </c>
      <c r="T18" s="129">
        <f>②数学!N368</f>
        <v>0</v>
      </c>
      <c r="U18" s="129">
        <f>②数学!O368</f>
        <v>0</v>
      </c>
      <c r="V18" s="129">
        <f>②数学!P368</f>
        <v>0</v>
      </c>
      <c r="W18" s="129">
        <f>②数学!Q368</f>
        <v>0</v>
      </c>
      <c r="X18" s="129">
        <f>②数学!R368</f>
        <v>0</v>
      </c>
      <c r="Y18" s="129">
        <f>②数学!S368</f>
        <v>0</v>
      </c>
      <c r="Z18" s="129">
        <f>②数学!T368</f>
        <v>0</v>
      </c>
      <c r="AA18" s="129">
        <f>②数学!U368</f>
        <v>0</v>
      </c>
      <c r="AB18" s="129">
        <f>②数学!V368</f>
        <v>0</v>
      </c>
      <c r="AC18" s="129">
        <f>②数学!W368</f>
        <v>0</v>
      </c>
      <c r="AD18" s="129">
        <f>②数学!X368</f>
        <v>0</v>
      </c>
      <c r="AE18" s="129">
        <f>②数学!Y368</f>
        <v>0</v>
      </c>
      <c r="AF18" s="129">
        <f>②数学!Z368</f>
        <v>0</v>
      </c>
      <c r="AG18" s="129">
        <f>②数学!AA368</f>
        <v>0</v>
      </c>
      <c r="AH18" s="129">
        <f>②数学!AB368</f>
        <v>0</v>
      </c>
      <c r="AI18" s="129">
        <f>②数学!AC368</f>
        <v>0</v>
      </c>
      <c r="AJ18" s="129">
        <f>②数学!AD368</f>
        <v>0</v>
      </c>
      <c r="AK18" s="129">
        <f>②数学!AE368</f>
        <v>0</v>
      </c>
      <c r="AL18" s="129">
        <f>②数学!AF368</f>
        <v>0</v>
      </c>
      <c r="AM18" s="129">
        <f>②数学!AG368</f>
        <v>0</v>
      </c>
      <c r="AN18" s="129">
        <f>②数学!AH368</f>
        <v>0</v>
      </c>
      <c r="AO18" s="129">
        <f>②数学!AI368</f>
        <v>0</v>
      </c>
      <c r="AP18" s="129">
        <f>②数学!AJ368</f>
        <v>0</v>
      </c>
      <c r="AQ18" s="129">
        <f>②数学!AK368</f>
        <v>0</v>
      </c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659">
        <f>D30</f>
        <v>0</v>
      </c>
      <c r="BI18" s="653">
        <f>AVERAGE(②数学!D371:AK371)</f>
        <v>0</v>
      </c>
    </row>
    <row r="19" spans="1:61" ht="19.5" customHeight="1">
      <c r="A19" s="12" t="s">
        <v>46</v>
      </c>
      <c r="B19" s="276">
        <f>②国語!AZ15</f>
        <v>0</v>
      </c>
      <c r="C19" s="13">
        <f>②社会!AY15</f>
        <v>0</v>
      </c>
      <c r="D19" s="13">
        <f>②数学!AS15</f>
        <v>0</v>
      </c>
      <c r="E19" s="13">
        <f>②理科!BI15</f>
        <v>0</v>
      </c>
      <c r="F19" s="277">
        <f>②英語!AW15</f>
        <v>0</v>
      </c>
      <c r="H19" s="657"/>
      <c r="I19" s="11" t="s">
        <v>60</v>
      </c>
      <c r="J19" s="128">
        <f>②数学!D369</f>
        <v>0</v>
      </c>
      <c r="K19" s="129">
        <f>②数学!E369</f>
        <v>0</v>
      </c>
      <c r="L19" s="129">
        <f>②数学!F369</f>
        <v>0</v>
      </c>
      <c r="M19" s="129">
        <f>②数学!G369</f>
        <v>0</v>
      </c>
      <c r="N19" s="129">
        <f>②数学!H369</f>
        <v>0</v>
      </c>
      <c r="O19" s="129">
        <f>②数学!I369</f>
        <v>0</v>
      </c>
      <c r="P19" s="129">
        <f>②数学!J369</f>
        <v>0</v>
      </c>
      <c r="Q19" s="129">
        <f>②数学!K369</f>
        <v>0</v>
      </c>
      <c r="R19" s="129">
        <f>②数学!L369</f>
        <v>0</v>
      </c>
      <c r="S19" s="129">
        <f>②数学!M369</f>
        <v>0</v>
      </c>
      <c r="T19" s="129">
        <f>②数学!N369</f>
        <v>0</v>
      </c>
      <c r="U19" s="129">
        <f>②数学!O369</f>
        <v>0</v>
      </c>
      <c r="V19" s="129">
        <f>②数学!P369</f>
        <v>0</v>
      </c>
      <c r="W19" s="129">
        <f>②数学!Q369</f>
        <v>0</v>
      </c>
      <c r="X19" s="129">
        <f>②数学!R369</f>
        <v>0</v>
      </c>
      <c r="Y19" s="129">
        <f>②数学!S369</f>
        <v>0</v>
      </c>
      <c r="Z19" s="129">
        <f>②数学!T369</f>
        <v>0</v>
      </c>
      <c r="AA19" s="129">
        <f>②数学!U369</f>
        <v>0</v>
      </c>
      <c r="AB19" s="129">
        <f>②数学!V369</f>
        <v>0</v>
      </c>
      <c r="AC19" s="129">
        <f>②数学!W369</f>
        <v>0</v>
      </c>
      <c r="AD19" s="129">
        <f>②数学!X369</f>
        <v>0</v>
      </c>
      <c r="AE19" s="129">
        <f>②数学!Y369</f>
        <v>0</v>
      </c>
      <c r="AF19" s="129">
        <f>②数学!Z369</f>
        <v>0</v>
      </c>
      <c r="AG19" s="129">
        <f>②数学!AA369</f>
        <v>0</v>
      </c>
      <c r="AH19" s="129">
        <f>②数学!AB369</f>
        <v>0</v>
      </c>
      <c r="AI19" s="129">
        <f>②数学!AC369</f>
        <v>0</v>
      </c>
      <c r="AJ19" s="129">
        <f>②数学!AD369</f>
        <v>0</v>
      </c>
      <c r="AK19" s="129">
        <f>②数学!AE369</f>
        <v>0</v>
      </c>
      <c r="AL19" s="129">
        <f>②数学!AF369</f>
        <v>0</v>
      </c>
      <c r="AM19" s="129">
        <f>②数学!AG369</f>
        <v>0</v>
      </c>
      <c r="AN19" s="129">
        <f>②数学!AH369</f>
        <v>0</v>
      </c>
      <c r="AO19" s="129">
        <f>②数学!AI369</f>
        <v>0</v>
      </c>
      <c r="AP19" s="129">
        <f>②数学!AJ369</f>
        <v>0</v>
      </c>
      <c r="AQ19" s="129">
        <f>②数学!AK369</f>
        <v>0</v>
      </c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660"/>
      <c r="BI19" s="654"/>
    </row>
    <row r="20" spans="1:61" ht="19.5" customHeight="1" thickBot="1">
      <c r="A20" s="12" t="s">
        <v>47</v>
      </c>
      <c r="B20" s="276">
        <f>②国語!AZ16</f>
        <v>0</v>
      </c>
      <c r="C20" s="13">
        <f>②社会!AY16</f>
        <v>0</v>
      </c>
      <c r="D20" s="13">
        <f>②数学!AS16</f>
        <v>0</v>
      </c>
      <c r="E20" s="13">
        <f>②理科!BI16</f>
        <v>0</v>
      </c>
      <c r="F20" s="277">
        <f>②英語!AW16</f>
        <v>0</v>
      </c>
      <c r="H20" s="658"/>
      <c r="I20" s="14" t="s">
        <v>62</v>
      </c>
      <c r="J20" s="130">
        <f>②数学!D370</f>
        <v>0</v>
      </c>
      <c r="K20" s="131">
        <f>②数学!E370</f>
        <v>0</v>
      </c>
      <c r="L20" s="131">
        <f>②数学!F370</f>
        <v>0</v>
      </c>
      <c r="M20" s="131">
        <f>②数学!G370</f>
        <v>0</v>
      </c>
      <c r="N20" s="131">
        <f>②数学!H370</f>
        <v>0</v>
      </c>
      <c r="O20" s="131">
        <f>②数学!I370</f>
        <v>0</v>
      </c>
      <c r="P20" s="131">
        <f>②数学!J370</f>
        <v>0</v>
      </c>
      <c r="Q20" s="131">
        <f>②数学!K370</f>
        <v>0</v>
      </c>
      <c r="R20" s="131">
        <f>②数学!L370</f>
        <v>0</v>
      </c>
      <c r="S20" s="131">
        <f>②数学!M370</f>
        <v>0</v>
      </c>
      <c r="T20" s="131">
        <f>②数学!N370</f>
        <v>0</v>
      </c>
      <c r="U20" s="131">
        <f>②数学!O370</f>
        <v>0</v>
      </c>
      <c r="V20" s="131">
        <f>②数学!P370</f>
        <v>0</v>
      </c>
      <c r="W20" s="131">
        <f>②数学!Q370</f>
        <v>0</v>
      </c>
      <c r="X20" s="131">
        <f>②数学!R370</f>
        <v>0</v>
      </c>
      <c r="Y20" s="131">
        <f>②数学!S370</f>
        <v>0</v>
      </c>
      <c r="Z20" s="131">
        <f>②数学!T370</f>
        <v>0</v>
      </c>
      <c r="AA20" s="131">
        <f>②数学!U370</f>
        <v>0</v>
      </c>
      <c r="AB20" s="131">
        <f>②数学!V370</f>
        <v>0</v>
      </c>
      <c r="AC20" s="131">
        <f>②数学!W370</f>
        <v>0</v>
      </c>
      <c r="AD20" s="131">
        <f>②数学!X370</f>
        <v>0</v>
      </c>
      <c r="AE20" s="131">
        <f>②数学!Y370</f>
        <v>0</v>
      </c>
      <c r="AF20" s="131">
        <f>②数学!Z370</f>
        <v>0</v>
      </c>
      <c r="AG20" s="131">
        <f>②数学!AA370</f>
        <v>0</v>
      </c>
      <c r="AH20" s="131">
        <f>②数学!AB370</f>
        <v>0</v>
      </c>
      <c r="AI20" s="131">
        <f>②数学!AC370</f>
        <v>0</v>
      </c>
      <c r="AJ20" s="131">
        <f>②数学!AD370</f>
        <v>0</v>
      </c>
      <c r="AK20" s="131">
        <f>②数学!AE370</f>
        <v>0</v>
      </c>
      <c r="AL20" s="131">
        <f>②数学!AF370</f>
        <v>0</v>
      </c>
      <c r="AM20" s="131">
        <f>②数学!AG370</f>
        <v>0</v>
      </c>
      <c r="AN20" s="131">
        <f>②数学!AH370</f>
        <v>0</v>
      </c>
      <c r="AO20" s="131">
        <f>②数学!AI370</f>
        <v>0</v>
      </c>
      <c r="AP20" s="131">
        <f>②数学!AJ370</f>
        <v>0</v>
      </c>
      <c r="AQ20" s="131">
        <f>②数学!AK370</f>
        <v>0</v>
      </c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661"/>
      <c r="BI20" s="655"/>
    </row>
    <row r="21" spans="1:61" ht="19.5" customHeight="1">
      <c r="A21" s="12" t="s">
        <v>48</v>
      </c>
      <c r="B21" s="276">
        <f>②国語!AZ17</f>
        <v>0</v>
      </c>
      <c r="C21" s="13">
        <f>②社会!AY17</f>
        <v>0</v>
      </c>
      <c r="D21" s="13">
        <f>②数学!AS17</f>
        <v>0</v>
      </c>
      <c r="E21" s="13">
        <f>②理科!BI17</f>
        <v>0</v>
      </c>
      <c r="F21" s="277">
        <f>②英語!AW17</f>
        <v>0</v>
      </c>
      <c r="H21" s="656" t="s">
        <v>456</v>
      </c>
      <c r="I21" s="15" t="s">
        <v>35</v>
      </c>
      <c r="J21" s="132">
        <f>②理科!D367</f>
        <v>1</v>
      </c>
      <c r="K21" s="133">
        <f>②理科!E367</f>
        <v>2</v>
      </c>
      <c r="L21" s="133">
        <f>②理科!F367</f>
        <v>3</v>
      </c>
      <c r="M21" s="133">
        <f>②理科!G367</f>
        <v>4</v>
      </c>
      <c r="N21" s="133">
        <f>②理科!H367</f>
        <v>5</v>
      </c>
      <c r="O21" s="133">
        <f>②理科!I367</f>
        <v>6</v>
      </c>
      <c r="P21" s="133">
        <f>②理科!J367</f>
        <v>7</v>
      </c>
      <c r="Q21" s="133">
        <f>②理科!K367</f>
        <v>8</v>
      </c>
      <c r="R21" s="133">
        <f>②理科!L367</f>
        <v>9</v>
      </c>
      <c r="S21" s="133">
        <f>②理科!M367</f>
        <v>10</v>
      </c>
      <c r="T21" s="133">
        <f>②理科!N367</f>
        <v>11</v>
      </c>
      <c r="U21" s="133">
        <f>②理科!O367</f>
        <v>12</v>
      </c>
      <c r="V21" s="133">
        <f>②理科!P367</f>
        <v>13</v>
      </c>
      <c r="W21" s="133">
        <f>②理科!Q367</f>
        <v>14</v>
      </c>
      <c r="X21" s="133">
        <f>②理科!R367</f>
        <v>15</v>
      </c>
      <c r="Y21" s="133">
        <f>②理科!S367</f>
        <v>16</v>
      </c>
      <c r="Z21" s="133">
        <f>②理科!T367</f>
        <v>17</v>
      </c>
      <c r="AA21" s="133">
        <f>②理科!U367</f>
        <v>18</v>
      </c>
      <c r="AB21" s="133">
        <f>②理科!V367</f>
        <v>19</v>
      </c>
      <c r="AC21" s="133">
        <f>②理科!W367</f>
        <v>20</v>
      </c>
      <c r="AD21" s="133">
        <f>②理科!X367</f>
        <v>21</v>
      </c>
      <c r="AE21" s="133">
        <f>②理科!Y367</f>
        <v>22</v>
      </c>
      <c r="AF21" s="133">
        <f>②理科!Z367</f>
        <v>23</v>
      </c>
      <c r="AG21" s="133">
        <f>②理科!AA367</f>
        <v>24</v>
      </c>
      <c r="AH21" s="133">
        <f>②理科!AB367</f>
        <v>25</v>
      </c>
      <c r="AI21" s="133">
        <f>②理科!AC367</f>
        <v>26</v>
      </c>
      <c r="AJ21" s="133">
        <f>②理科!AD367</f>
        <v>27</v>
      </c>
      <c r="AK21" s="133">
        <f>②理科!AE367</f>
        <v>28</v>
      </c>
      <c r="AL21" s="133">
        <f>②理科!AF367</f>
        <v>29</v>
      </c>
      <c r="AM21" s="133">
        <f>②理科!AG367</f>
        <v>30</v>
      </c>
      <c r="AN21" s="133">
        <f>②理科!AH367</f>
        <v>31</v>
      </c>
      <c r="AO21" s="133">
        <f>②理科!AI367</f>
        <v>32</v>
      </c>
      <c r="AP21" s="133">
        <f>②理科!AJ367</f>
        <v>33</v>
      </c>
      <c r="AQ21" s="133">
        <f>②理科!AK367</f>
        <v>34</v>
      </c>
      <c r="AR21" s="133">
        <f>②理科!AL367</f>
        <v>35</v>
      </c>
      <c r="AS21" s="133">
        <f>②理科!AM367</f>
        <v>36</v>
      </c>
      <c r="AT21" s="133">
        <f>②理科!AN367</f>
        <v>37</v>
      </c>
      <c r="AU21" s="133">
        <f>②理科!AO367</f>
        <v>38</v>
      </c>
      <c r="AV21" s="133">
        <f>②理科!AP367</f>
        <v>39</v>
      </c>
      <c r="AW21" s="133">
        <f>②理科!AQ367</f>
        <v>40</v>
      </c>
      <c r="AX21" s="133">
        <f>②理科!AR367</f>
        <v>41</v>
      </c>
      <c r="AY21" s="133">
        <f>②理科!AS367</f>
        <v>42</v>
      </c>
      <c r="AZ21" s="133">
        <f>②理科!AT367</f>
        <v>43</v>
      </c>
      <c r="BA21" s="133">
        <f>②理科!AU367</f>
        <v>44</v>
      </c>
      <c r="BB21" s="133">
        <f>②理科!AV367</f>
        <v>45</v>
      </c>
      <c r="BC21" s="133">
        <f>②理科!AW367</f>
        <v>46</v>
      </c>
      <c r="BD21" s="133">
        <f>②理科!AX367</f>
        <v>47</v>
      </c>
      <c r="BE21" s="133">
        <f>②理科!AY367</f>
        <v>48</v>
      </c>
      <c r="BF21" s="133">
        <f>②理科!AZ367</f>
        <v>49</v>
      </c>
      <c r="BG21" s="133">
        <f>②理科!BA367</f>
        <v>50</v>
      </c>
      <c r="BH21" s="287" t="s">
        <v>71</v>
      </c>
      <c r="BI21" s="264" t="s">
        <v>81</v>
      </c>
    </row>
    <row r="22" spans="1:61" ht="19.5" customHeight="1">
      <c r="A22" s="12" t="s">
        <v>49</v>
      </c>
      <c r="B22" s="276">
        <f>②国語!AZ18</f>
        <v>0</v>
      </c>
      <c r="C22" s="13">
        <f>②社会!AY18</f>
        <v>0</v>
      </c>
      <c r="D22" s="13">
        <f>②数学!AS18</f>
        <v>0</v>
      </c>
      <c r="E22" s="13">
        <f>②理科!BI18</f>
        <v>0</v>
      </c>
      <c r="F22" s="277">
        <f>②英語!AW18</f>
        <v>0</v>
      </c>
      <c r="H22" s="657"/>
      <c r="I22" s="11" t="s">
        <v>58</v>
      </c>
      <c r="J22" s="128">
        <f>②理科!D368</f>
        <v>0</v>
      </c>
      <c r="K22" s="129">
        <f>②理科!E368</f>
        <v>0</v>
      </c>
      <c r="L22" s="129">
        <f>②理科!F368</f>
        <v>0</v>
      </c>
      <c r="M22" s="129">
        <f>②理科!G368</f>
        <v>0</v>
      </c>
      <c r="N22" s="129">
        <f>②理科!H368</f>
        <v>0</v>
      </c>
      <c r="O22" s="129">
        <f>②理科!I368</f>
        <v>0</v>
      </c>
      <c r="P22" s="129">
        <f>②理科!J368</f>
        <v>0</v>
      </c>
      <c r="Q22" s="129">
        <f>②理科!K368</f>
        <v>0</v>
      </c>
      <c r="R22" s="129">
        <f>②理科!L368</f>
        <v>0</v>
      </c>
      <c r="S22" s="129">
        <f>②理科!M368</f>
        <v>0</v>
      </c>
      <c r="T22" s="129">
        <f>②理科!N368</f>
        <v>0</v>
      </c>
      <c r="U22" s="129">
        <f>②理科!O368</f>
        <v>0</v>
      </c>
      <c r="V22" s="129">
        <f>②理科!P368</f>
        <v>0</v>
      </c>
      <c r="W22" s="129">
        <f>②理科!Q368</f>
        <v>0</v>
      </c>
      <c r="X22" s="129">
        <f>②理科!R368</f>
        <v>0</v>
      </c>
      <c r="Y22" s="129">
        <f>②理科!S368</f>
        <v>0</v>
      </c>
      <c r="Z22" s="129">
        <f>②理科!T368</f>
        <v>0</v>
      </c>
      <c r="AA22" s="129">
        <f>②理科!U368</f>
        <v>0</v>
      </c>
      <c r="AB22" s="129">
        <f>②理科!V368</f>
        <v>0</v>
      </c>
      <c r="AC22" s="129">
        <f>②理科!W368</f>
        <v>0</v>
      </c>
      <c r="AD22" s="129">
        <f>②理科!X368</f>
        <v>0</v>
      </c>
      <c r="AE22" s="129">
        <f>②理科!Y368</f>
        <v>0</v>
      </c>
      <c r="AF22" s="129">
        <f>②理科!Z368</f>
        <v>0</v>
      </c>
      <c r="AG22" s="129">
        <f>②理科!AA368</f>
        <v>0</v>
      </c>
      <c r="AH22" s="129">
        <f>②理科!AB368</f>
        <v>0</v>
      </c>
      <c r="AI22" s="129">
        <f>②理科!AC368</f>
        <v>0</v>
      </c>
      <c r="AJ22" s="129">
        <f>②理科!AD368</f>
        <v>0</v>
      </c>
      <c r="AK22" s="129">
        <f>②理科!AE368</f>
        <v>0</v>
      </c>
      <c r="AL22" s="129">
        <f>②理科!AF368</f>
        <v>0</v>
      </c>
      <c r="AM22" s="129">
        <f>②理科!AG368</f>
        <v>0</v>
      </c>
      <c r="AN22" s="129">
        <f>②理科!AH368</f>
        <v>0</v>
      </c>
      <c r="AO22" s="129">
        <f>②理科!AI368</f>
        <v>0</v>
      </c>
      <c r="AP22" s="129">
        <f>②理科!AJ368</f>
        <v>0</v>
      </c>
      <c r="AQ22" s="129">
        <f>②理科!AK368</f>
        <v>0</v>
      </c>
      <c r="AR22" s="129">
        <f>②理科!AL368</f>
        <v>0</v>
      </c>
      <c r="AS22" s="129">
        <f>②理科!AM368</f>
        <v>0</v>
      </c>
      <c r="AT22" s="129">
        <f>②理科!AN368</f>
        <v>0</v>
      </c>
      <c r="AU22" s="129">
        <f>②理科!AO368</f>
        <v>0</v>
      </c>
      <c r="AV22" s="129">
        <f>②理科!AP368</f>
        <v>0</v>
      </c>
      <c r="AW22" s="129">
        <f>②理科!AQ368</f>
        <v>0</v>
      </c>
      <c r="AX22" s="129">
        <f>②理科!AR368</f>
        <v>0</v>
      </c>
      <c r="AY22" s="129">
        <f>②理科!AS368</f>
        <v>0</v>
      </c>
      <c r="AZ22" s="129">
        <f>②理科!AT368</f>
        <v>0</v>
      </c>
      <c r="BA22" s="129">
        <f>②理科!AU368</f>
        <v>0</v>
      </c>
      <c r="BB22" s="129">
        <f>②理科!AV368</f>
        <v>0</v>
      </c>
      <c r="BC22" s="129">
        <f>②理科!AW368</f>
        <v>0</v>
      </c>
      <c r="BD22" s="129">
        <f>②理科!AX368</f>
        <v>0</v>
      </c>
      <c r="BE22" s="129">
        <f>②理科!AY368</f>
        <v>0</v>
      </c>
      <c r="BF22" s="129">
        <f>②理科!AZ368</f>
        <v>0</v>
      </c>
      <c r="BG22" s="129">
        <f>②理科!BA368</f>
        <v>0</v>
      </c>
      <c r="BH22" s="659">
        <f>E30</f>
        <v>0</v>
      </c>
      <c r="BI22" s="653">
        <f>AVERAGE(②理科!D371:BA371)</f>
        <v>0</v>
      </c>
    </row>
    <row r="23" spans="1:61" ht="19.5" customHeight="1">
      <c r="A23" s="12" t="s">
        <v>50</v>
      </c>
      <c r="B23" s="276">
        <f>②国語!AZ19</f>
        <v>0</v>
      </c>
      <c r="C23" s="13">
        <f>②社会!AY19</f>
        <v>0</v>
      </c>
      <c r="D23" s="13">
        <f>②数学!AS19</f>
        <v>0</v>
      </c>
      <c r="E23" s="13">
        <f>②理科!BI19</f>
        <v>0</v>
      </c>
      <c r="F23" s="277">
        <f>②英語!AW19</f>
        <v>0</v>
      </c>
      <c r="H23" s="657"/>
      <c r="I23" s="11" t="s">
        <v>60</v>
      </c>
      <c r="J23" s="128">
        <f>②理科!D369</f>
        <v>0</v>
      </c>
      <c r="K23" s="129">
        <f>②理科!E369</f>
        <v>0</v>
      </c>
      <c r="L23" s="129">
        <f>②理科!F369</f>
        <v>0</v>
      </c>
      <c r="M23" s="129">
        <f>②理科!G369</f>
        <v>0</v>
      </c>
      <c r="N23" s="129">
        <f>②理科!H369</f>
        <v>0</v>
      </c>
      <c r="O23" s="129">
        <f>②理科!I369</f>
        <v>0</v>
      </c>
      <c r="P23" s="129">
        <f>②理科!J369</f>
        <v>0</v>
      </c>
      <c r="Q23" s="129">
        <f>②理科!K369</f>
        <v>0</v>
      </c>
      <c r="R23" s="129">
        <f>②理科!L369</f>
        <v>0</v>
      </c>
      <c r="S23" s="129">
        <f>②理科!M369</f>
        <v>0</v>
      </c>
      <c r="T23" s="129">
        <f>②理科!N369</f>
        <v>0</v>
      </c>
      <c r="U23" s="129">
        <f>②理科!O369</f>
        <v>0</v>
      </c>
      <c r="V23" s="129">
        <f>②理科!P369</f>
        <v>0</v>
      </c>
      <c r="W23" s="129">
        <f>②理科!Q369</f>
        <v>0</v>
      </c>
      <c r="X23" s="129">
        <f>②理科!R369</f>
        <v>0</v>
      </c>
      <c r="Y23" s="129">
        <f>②理科!S369</f>
        <v>0</v>
      </c>
      <c r="Z23" s="129">
        <f>②理科!T369</f>
        <v>0</v>
      </c>
      <c r="AA23" s="129">
        <f>②理科!U369</f>
        <v>0</v>
      </c>
      <c r="AB23" s="129">
        <f>②理科!V369</f>
        <v>0</v>
      </c>
      <c r="AC23" s="129">
        <f>②理科!W369</f>
        <v>0</v>
      </c>
      <c r="AD23" s="129">
        <f>②理科!X369</f>
        <v>0</v>
      </c>
      <c r="AE23" s="129">
        <f>②理科!Y369</f>
        <v>0</v>
      </c>
      <c r="AF23" s="129">
        <f>②理科!Z369</f>
        <v>0</v>
      </c>
      <c r="AG23" s="129">
        <f>②理科!AA369</f>
        <v>0</v>
      </c>
      <c r="AH23" s="129">
        <f>②理科!AB369</f>
        <v>0</v>
      </c>
      <c r="AI23" s="129">
        <f>②理科!AC369</f>
        <v>0</v>
      </c>
      <c r="AJ23" s="129">
        <f>②理科!AD369</f>
        <v>0</v>
      </c>
      <c r="AK23" s="129">
        <f>②理科!AE369</f>
        <v>0</v>
      </c>
      <c r="AL23" s="129">
        <f>②理科!AF369</f>
        <v>0</v>
      </c>
      <c r="AM23" s="129">
        <f>②理科!AG369</f>
        <v>0</v>
      </c>
      <c r="AN23" s="129">
        <f>②理科!AH369</f>
        <v>0</v>
      </c>
      <c r="AO23" s="129">
        <f>②理科!AI369</f>
        <v>0</v>
      </c>
      <c r="AP23" s="129">
        <f>②理科!AJ369</f>
        <v>0</v>
      </c>
      <c r="AQ23" s="129">
        <f>②理科!AK369</f>
        <v>0</v>
      </c>
      <c r="AR23" s="129">
        <f>②理科!AL369</f>
        <v>0</v>
      </c>
      <c r="AS23" s="129">
        <f>②理科!AM369</f>
        <v>0</v>
      </c>
      <c r="AT23" s="129">
        <f>②理科!AN369</f>
        <v>0</v>
      </c>
      <c r="AU23" s="129">
        <f>②理科!AO369</f>
        <v>0</v>
      </c>
      <c r="AV23" s="129">
        <f>②理科!AP369</f>
        <v>0</v>
      </c>
      <c r="AW23" s="129">
        <f>②理科!AQ369</f>
        <v>0</v>
      </c>
      <c r="AX23" s="129">
        <f>②理科!AR369</f>
        <v>0</v>
      </c>
      <c r="AY23" s="129">
        <f>②理科!AS369</f>
        <v>0</v>
      </c>
      <c r="AZ23" s="129">
        <f>②理科!AT369</f>
        <v>0</v>
      </c>
      <c r="BA23" s="129">
        <f>②理科!AU369</f>
        <v>0</v>
      </c>
      <c r="BB23" s="129">
        <f>②理科!AV369</f>
        <v>0</v>
      </c>
      <c r="BC23" s="129">
        <f>②理科!AW369</f>
        <v>0</v>
      </c>
      <c r="BD23" s="129">
        <f>②理科!AX369</f>
        <v>0</v>
      </c>
      <c r="BE23" s="129">
        <f>②理科!AY369</f>
        <v>0</v>
      </c>
      <c r="BF23" s="129">
        <f>②理科!AZ369</f>
        <v>0</v>
      </c>
      <c r="BG23" s="129">
        <f>②理科!BA369</f>
        <v>0</v>
      </c>
      <c r="BH23" s="660"/>
      <c r="BI23" s="654"/>
    </row>
    <row r="24" spans="1:61" ht="19.5" customHeight="1" thickBot="1">
      <c r="A24" s="12" t="s">
        <v>51</v>
      </c>
      <c r="B24" s="276">
        <f>②国語!AZ20</f>
        <v>0</v>
      </c>
      <c r="C24" s="13">
        <f>②社会!AY20</f>
        <v>0</v>
      </c>
      <c r="D24" s="13">
        <f>②数学!AS20</f>
        <v>0</v>
      </c>
      <c r="E24" s="13">
        <f>②理科!BI20</f>
        <v>0</v>
      </c>
      <c r="F24" s="277">
        <f>②英語!AW20</f>
        <v>0</v>
      </c>
      <c r="H24" s="658"/>
      <c r="I24" s="14" t="s">
        <v>62</v>
      </c>
      <c r="J24" s="134">
        <f>②理科!D370</f>
        <v>0</v>
      </c>
      <c r="K24" s="135">
        <f>②理科!E370</f>
        <v>0</v>
      </c>
      <c r="L24" s="135">
        <f>②理科!F370</f>
        <v>0</v>
      </c>
      <c r="M24" s="135">
        <f>②理科!G370</f>
        <v>0</v>
      </c>
      <c r="N24" s="135">
        <f>②理科!H370</f>
        <v>0</v>
      </c>
      <c r="O24" s="135">
        <f>②理科!I370</f>
        <v>0</v>
      </c>
      <c r="P24" s="135">
        <f>②理科!J370</f>
        <v>0</v>
      </c>
      <c r="Q24" s="135">
        <f>②理科!K370</f>
        <v>0</v>
      </c>
      <c r="R24" s="135">
        <f>②理科!L370</f>
        <v>0</v>
      </c>
      <c r="S24" s="135">
        <f>②理科!M370</f>
        <v>0</v>
      </c>
      <c r="T24" s="135">
        <f>②理科!N370</f>
        <v>0</v>
      </c>
      <c r="U24" s="135">
        <f>②理科!O370</f>
        <v>0</v>
      </c>
      <c r="V24" s="135">
        <f>②理科!P370</f>
        <v>0</v>
      </c>
      <c r="W24" s="135">
        <f>②理科!Q370</f>
        <v>0</v>
      </c>
      <c r="X24" s="135">
        <f>②理科!R370</f>
        <v>0</v>
      </c>
      <c r="Y24" s="135">
        <f>②理科!S370</f>
        <v>0</v>
      </c>
      <c r="Z24" s="135">
        <f>②理科!T370</f>
        <v>0</v>
      </c>
      <c r="AA24" s="135">
        <f>②理科!U370</f>
        <v>0</v>
      </c>
      <c r="AB24" s="135">
        <f>②理科!V370</f>
        <v>0</v>
      </c>
      <c r="AC24" s="135">
        <f>②理科!W370</f>
        <v>0</v>
      </c>
      <c r="AD24" s="135">
        <f>②理科!X370</f>
        <v>0</v>
      </c>
      <c r="AE24" s="135">
        <f>②理科!Y370</f>
        <v>0</v>
      </c>
      <c r="AF24" s="135">
        <f>②理科!Z370</f>
        <v>0</v>
      </c>
      <c r="AG24" s="135">
        <f>②理科!AA370</f>
        <v>0</v>
      </c>
      <c r="AH24" s="135">
        <f>②理科!AB370</f>
        <v>0</v>
      </c>
      <c r="AI24" s="135">
        <f>②理科!AC370</f>
        <v>0</v>
      </c>
      <c r="AJ24" s="135">
        <f>②理科!AD370</f>
        <v>0</v>
      </c>
      <c r="AK24" s="135">
        <f>②理科!AE370</f>
        <v>0</v>
      </c>
      <c r="AL24" s="135">
        <f>②理科!AF370</f>
        <v>0</v>
      </c>
      <c r="AM24" s="135">
        <f>②理科!AG370</f>
        <v>0</v>
      </c>
      <c r="AN24" s="135">
        <f>②理科!AH370</f>
        <v>0</v>
      </c>
      <c r="AO24" s="135">
        <f>②理科!AI370</f>
        <v>0</v>
      </c>
      <c r="AP24" s="135">
        <f>②理科!AJ370</f>
        <v>0</v>
      </c>
      <c r="AQ24" s="135">
        <f>②理科!AK370</f>
        <v>0</v>
      </c>
      <c r="AR24" s="135">
        <f>②理科!AL370</f>
        <v>0</v>
      </c>
      <c r="AS24" s="135">
        <f>②理科!AM370</f>
        <v>0</v>
      </c>
      <c r="AT24" s="135">
        <f>②理科!AN370</f>
        <v>0</v>
      </c>
      <c r="AU24" s="135">
        <f>②理科!AO370</f>
        <v>0</v>
      </c>
      <c r="AV24" s="135">
        <f>②理科!AP370</f>
        <v>0</v>
      </c>
      <c r="AW24" s="135">
        <f>②理科!AQ370</f>
        <v>0</v>
      </c>
      <c r="AX24" s="135">
        <f>②理科!AR370</f>
        <v>0</v>
      </c>
      <c r="AY24" s="135">
        <f>②理科!AS370</f>
        <v>0</v>
      </c>
      <c r="AZ24" s="135">
        <f>②理科!AT370</f>
        <v>0</v>
      </c>
      <c r="BA24" s="135">
        <f>②理科!AU370</f>
        <v>0</v>
      </c>
      <c r="BB24" s="135">
        <f>②理科!AV370</f>
        <v>0</v>
      </c>
      <c r="BC24" s="135">
        <f>②理科!AW370</f>
        <v>0</v>
      </c>
      <c r="BD24" s="135">
        <f>②理科!AX370</f>
        <v>0</v>
      </c>
      <c r="BE24" s="135">
        <f>②理科!AY370</f>
        <v>0</v>
      </c>
      <c r="BF24" s="135">
        <f>②理科!AZ370</f>
        <v>0</v>
      </c>
      <c r="BG24" s="135">
        <f>②理科!BA370</f>
        <v>0</v>
      </c>
      <c r="BH24" s="661"/>
      <c r="BI24" s="655"/>
    </row>
    <row r="25" spans="1:61" ht="19.5" customHeight="1">
      <c r="A25" s="12" t="s">
        <v>52</v>
      </c>
      <c r="B25" s="276">
        <f>②国語!AZ21</f>
        <v>0</v>
      </c>
      <c r="C25" s="13">
        <f>②社会!AY21</f>
        <v>0</v>
      </c>
      <c r="D25" s="13">
        <f>②数学!AS21</f>
        <v>0</v>
      </c>
      <c r="E25" s="13">
        <f>②理科!BI21</f>
        <v>0</v>
      </c>
      <c r="F25" s="277">
        <f>②英語!AW21</f>
        <v>0</v>
      </c>
      <c r="H25" s="656" t="s">
        <v>457</v>
      </c>
      <c r="I25" s="15" t="s">
        <v>35</v>
      </c>
      <c r="J25" s="136">
        <f>②英語!D367</f>
        <v>1</v>
      </c>
      <c r="K25" s="137">
        <f>②英語!E367</f>
        <v>2</v>
      </c>
      <c r="L25" s="137">
        <f>②英語!F367</f>
        <v>3</v>
      </c>
      <c r="M25" s="137">
        <f>②英語!G367</f>
        <v>4</v>
      </c>
      <c r="N25" s="137">
        <f>②英語!H367</f>
        <v>5</v>
      </c>
      <c r="O25" s="137">
        <f>②英語!I367</f>
        <v>6</v>
      </c>
      <c r="P25" s="137">
        <f>②英語!J367</f>
        <v>7</v>
      </c>
      <c r="Q25" s="137">
        <f>②英語!K367</f>
        <v>8</v>
      </c>
      <c r="R25" s="137">
        <f>②英語!L367</f>
        <v>9</v>
      </c>
      <c r="S25" s="137">
        <f>②英語!M367</f>
        <v>10</v>
      </c>
      <c r="T25" s="137">
        <f>②英語!O367</f>
        <v>11</v>
      </c>
      <c r="U25" s="137">
        <f>②英語!P367</f>
        <v>12</v>
      </c>
      <c r="V25" s="137">
        <f>②英語!Q367</f>
        <v>13</v>
      </c>
      <c r="W25" s="137">
        <f>②英語!R367</f>
        <v>14</v>
      </c>
      <c r="X25" s="137">
        <f>②英語!S367</f>
        <v>15</v>
      </c>
      <c r="Y25" s="137">
        <f>②英語!T367</f>
        <v>16</v>
      </c>
      <c r="Z25" s="137">
        <f>②英語!U367</f>
        <v>17</v>
      </c>
      <c r="AA25" s="137">
        <f>②英語!V367</f>
        <v>18</v>
      </c>
      <c r="AB25" s="137">
        <f>②英語!W367</f>
        <v>19</v>
      </c>
      <c r="AC25" s="137">
        <f>②英語!X367</f>
        <v>20</v>
      </c>
      <c r="AD25" s="137">
        <f>②英語!Y367</f>
        <v>21</v>
      </c>
      <c r="AE25" s="137">
        <f>②英語!Z367</f>
        <v>22</v>
      </c>
      <c r="AF25" s="137">
        <f>②英語!AA367</f>
        <v>23</v>
      </c>
      <c r="AG25" s="137">
        <f>②英語!AB367</f>
        <v>24</v>
      </c>
      <c r="AH25" s="137">
        <f>②英語!AC367</f>
        <v>25</v>
      </c>
      <c r="AI25" s="137">
        <f>②英語!AD367</f>
        <v>26</v>
      </c>
      <c r="AJ25" s="137">
        <f>②英語!AE367</f>
        <v>27</v>
      </c>
      <c r="AK25" s="137">
        <f>②英語!AF367</f>
        <v>28</v>
      </c>
      <c r="AL25" s="137">
        <f>②英語!AH367</f>
        <v>29</v>
      </c>
      <c r="AM25" s="137">
        <f>②英語!AJ367</f>
        <v>30</v>
      </c>
      <c r="AN25" s="137">
        <f>②英語!AL367</f>
        <v>31</v>
      </c>
      <c r="AO25" s="137">
        <f>②英語!AN367</f>
        <v>32</v>
      </c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286" t="s">
        <v>71</v>
      </c>
      <c r="BI25" s="265" t="s">
        <v>81</v>
      </c>
    </row>
    <row r="26" spans="1:61" ht="19.5" customHeight="1">
      <c r="A26" s="12" t="s">
        <v>53</v>
      </c>
      <c r="B26" s="276">
        <f>②国語!AZ22</f>
        <v>0</v>
      </c>
      <c r="C26" s="13">
        <f>②社会!AY22</f>
        <v>0</v>
      </c>
      <c r="D26" s="13">
        <f>②数学!AS22</f>
        <v>0</v>
      </c>
      <c r="E26" s="13">
        <f>②理科!BI22</f>
        <v>0</v>
      </c>
      <c r="F26" s="277">
        <f>②英語!AW22</f>
        <v>0</v>
      </c>
      <c r="H26" s="657"/>
      <c r="I26" s="11" t="s">
        <v>58</v>
      </c>
      <c r="J26" s="128">
        <f>②英語!D368</f>
        <v>0</v>
      </c>
      <c r="K26" s="128">
        <f>②英語!E368</f>
        <v>0</v>
      </c>
      <c r="L26" s="128">
        <f>②英語!F368</f>
        <v>0</v>
      </c>
      <c r="M26" s="128">
        <f>②英語!G368</f>
        <v>0</v>
      </c>
      <c r="N26" s="128">
        <f>②英語!H368</f>
        <v>0</v>
      </c>
      <c r="O26" s="128">
        <f>②英語!I368</f>
        <v>0</v>
      </c>
      <c r="P26" s="128">
        <f>②英語!J368</f>
        <v>0</v>
      </c>
      <c r="Q26" s="128">
        <f>②英語!K368</f>
        <v>0</v>
      </c>
      <c r="R26" s="128">
        <f>②英語!L368</f>
        <v>0</v>
      </c>
      <c r="S26" s="128">
        <f>②英語!M368</f>
        <v>0</v>
      </c>
      <c r="T26" s="128">
        <f>②英語!O368</f>
        <v>0</v>
      </c>
      <c r="U26" s="128">
        <f>②英語!P368</f>
        <v>0</v>
      </c>
      <c r="V26" s="128">
        <f>②英語!Q368</f>
        <v>0</v>
      </c>
      <c r="W26" s="128">
        <f>②英語!R368</f>
        <v>0</v>
      </c>
      <c r="X26" s="128">
        <f>②英語!S368</f>
        <v>0</v>
      </c>
      <c r="Y26" s="128">
        <f>②英語!T368</f>
        <v>0</v>
      </c>
      <c r="Z26" s="128">
        <f>②英語!U368</f>
        <v>0</v>
      </c>
      <c r="AA26" s="128">
        <f>②英語!V368</f>
        <v>0</v>
      </c>
      <c r="AB26" s="128">
        <f>②英語!W368</f>
        <v>0</v>
      </c>
      <c r="AC26" s="128">
        <f>②英語!X368</f>
        <v>0</v>
      </c>
      <c r="AD26" s="128">
        <f>②英語!Y368</f>
        <v>0</v>
      </c>
      <c r="AE26" s="128">
        <f>②英語!Z368</f>
        <v>0</v>
      </c>
      <c r="AF26" s="128">
        <f>②英語!AA368</f>
        <v>0</v>
      </c>
      <c r="AG26" s="128">
        <f>②英語!AB368</f>
        <v>0</v>
      </c>
      <c r="AH26" s="128">
        <f>②英語!AC368</f>
        <v>0</v>
      </c>
      <c r="AI26" s="128">
        <f>②英語!AD368</f>
        <v>0</v>
      </c>
      <c r="AJ26" s="128">
        <f>②英語!AE368</f>
        <v>0</v>
      </c>
      <c r="AK26" s="128">
        <f>②英語!AF368</f>
        <v>0</v>
      </c>
      <c r="AL26" s="128">
        <f>②英語!AH368</f>
        <v>0</v>
      </c>
      <c r="AM26" s="128">
        <f>②英語!AJ368</f>
        <v>0</v>
      </c>
      <c r="AN26" s="128">
        <f>②英語!AL368</f>
        <v>0</v>
      </c>
      <c r="AO26" s="128">
        <f>②英語!AN368</f>
        <v>0</v>
      </c>
      <c r="AP26" s="128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659">
        <f>F30</f>
        <v>0</v>
      </c>
      <c r="BI26" s="653">
        <f>AVERAGE(②英語!D371:AO371)</f>
        <v>0</v>
      </c>
    </row>
    <row r="27" spans="1:61" ht="19.5" customHeight="1">
      <c r="A27" s="12" t="s">
        <v>54</v>
      </c>
      <c r="B27" s="276">
        <f>②国語!AZ23</f>
        <v>0</v>
      </c>
      <c r="C27" s="13">
        <f>②社会!AY23</f>
        <v>0</v>
      </c>
      <c r="D27" s="13">
        <f>②数学!AS23</f>
        <v>0</v>
      </c>
      <c r="E27" s="13">
        <f>②理科!BI23</f>
        <v>0</v>
      </c>
      <c r="F27" s="277">
        <f>②英語!AW23</f>
        <v>0</v>
      </c>
      <c r="H27" s="657"/>
      <c r="I27" s="11" t="s">
        <v>60</v>
      </c>
      <c r="J27" s="128">
        <f>②英語!D369</f>
        <v>0</v>
      </c>
      <c r="K27" s="128">
        <f>②英語!E369</f>
        <v>0</v>
      </c>
      <c r="L27" s="128">
        <f>②英語!F369</f>
        <v>0</v>
      </c>
      <c r="M27" s="128">
        <f>②英語!G369</f>
        <v>0</v>
      </c>
      <c r="N27" s="128">
        <f>②英語!H369</f>
        <v>0</v>
      </c>
      <c r="O27" s="128">
        <f>②英語!I369</f>
        <v>0</v>
      </c>
      <c r="P27" s="128">
        <f>②英語!J369</f>
        <v>0</v>
      </c>
      <c r="Q27" s="128">
        <f>②英語!K369</f>
        <v>0</v>
      </c>
      <c r="R27" s="128">
        <f>②英語!L369</f>
        <v>0</v>
      </c>
      <c r="S27" s="128">
        <f>②英語!M369</f>
        <v>0</v>
      </c>
      <c r="T27" s="128">
        <f>②英語!O369</f>
        <v>0</v>
      </c>
      <c r="U27" s="128">
        <f>②英語!P369</f>
        <v>0</v>
      </c>
      <c r="V27" s="128">
        <f>②英語!Q369</f>
        <v>0</v>
      </c>
      <c r="W27" s="128">
        <f>②英語!R369</f>
        <v>0</v>
      </c>
      <c r="X27" s="128">
        <f>②英語!S369</f>
        <v>0</v>
      </c>
      <c r="Y27" s="128">
        <f>②英語!T369</f>
        <v>0</v>
      </c>
      <c r="Z27" s="128">
        <f>②英語!U369</f>
        <v>0</v>
      </c>
      <c r="AA27" s="128">
        <f>②英語!V369</f>
        <v>0</v>
      </c>
      <c r="AB27" s="128">
        <f>②英語!W369</f>
        <v>0</v>
      </c>
      <c r="AC27" s="128">
        <f>②英語!X369</f>
        <v>0</v>
      </c>
      <c r="AD27" s="128">
        <f>②英語!Y369</f>
        <v>0</v>
      </c>
      <c r="AE27" s="128">
        <f>②英語!Z369</f>
        <v>0</v>
      </c>
      <c r="AF27" s="128">
        <f>②英語!AA369</f>
        <v>0</v>
      </c>
      <c r="AG27" s="128">
        <f>②英語!AB369</f>
        <v>0</v>
      </c>
      <c r="AH27" s="128">
        <f>②英語!AC369</f>
        <v>0</v>
      </c>
      <c r="AI27" s="128">
        <f>②英語!AD369</f>
        <v>0</v>
      </c>
      <c r="AJ27" s="128">
        <f>②英語!AE369</f>
        <v>0</v>
      </c>
      <c r="AK27" s="128">
        <f>②英語!AF369</f>
        <v>0</v>
      </c>
      <c r="AL27" s="128">
        <f>②英語!AH369</f>
        <v>0</v>
      </c>
      <c r="AM27" s="128">
        <f>②英語!AJ369</f>
        <v>0</v>
      </c>
      <c r="AN27" s="128">
        <f>②英語!AL369</f>
        <v>0</v>
      </c>
      <c r="AO27" s="128">
        <f>②英語!AN369</f>
        <v>0</v>
      </c>
      <c r="AP27" s="128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660"/>
      <c r="BI27" s="654"/>
    </row>
    <row r="28" spans="1:61" ht="19.5" customHeight="1" thickBot="1">
      <c r="A28" s="12" t="s">
        <v>55</v>
      </c>
      <c r="B28" s="276">
        <f>②国語!AZ24</f>
        <v>0</v>
      </c>
      <c r="C28" s="13">
        <f>②社会!AY24</f>
        <v>0</v>
      </c>
      <c r="D28" s="13">
        <f>②数学!AS24</f>
        <v>0</v>
      </c>
      <c r="E28" s="13">
        <f>②理科!BI24</f>
        <v>0</v>
      </c>
      <c r="F28" s="277">
        <f>②英語!AW24</f>
        <v>0</v>
      </c>
      <c r="H28" s="658"/>
      <c r="I28" s="14" t="s">
        <v>62</v>
      </c>
      <c r="J28" s="130">
        <f>②英語!D370</f>
        <v>0</v>
      </c>
      <c r="K28" s="130">
        <f>②英語!E370</f>
        <v>0</v>
      </c>
      <c r="L28" s="130">
        <f>②英語!F370</f>
        <v>0</v>
      </c>
      <c r="M28" s="130">
        <f>②英語!G370</f>
        <v>0</v>
      </c>
      <c r="N28" s="130">
        <f>②英語!H370</f>
        <v>0</v>
      </c>
      <c r="O28" s="130">
        <f>②英語!I370</f>
        <v>0</v>
      </c>
      <c r="P28" s="130">
        <f>②英語!J370</f>
        <v>0</v>
      </c>
      <c r="Q28" s="130">
        <f>②英語!K370</f>
        <v>0</v>
      </c>
      <c r="R28" s="130">
        <f>②英語!L370</f>
        <v>0</v>
      </c>
      <c r="S28" s="130">
        <f>②英語!M370</f>
        <v>0</v>
      </c>
      <c r="T28" s="130">
        <f>②英語!O370</f>
        <v>0</v>
      </c>
      <c r="U28" s="130">
        <f>②英語!P370</f>
        <v>0</v>
      </c>
      <c r="V28" s="130">
        <f>②英語!Q370</f>
        <v>0</v>
      </c>
      <c r="W28" s="130">
        <f>②英語!R370</f>
        <v>0</v>
      </c>
      <c r="X28" s="130">
        <f>②英語!S370</f>
        <v>0</v>
      </c>
      <c r="Y28" s="130">
        <f>②英語!T370</f>
        <v>0</v>
      </c>
      <c r="Z28" s="130">
        <f>②英語!U370</f>
        <v>0</v>
      </c>
      <c r="AA28" s="130">
        <f>②英語!V370</f>
        <v>0</v>
      </c>
      <c r="AB28" s="130">
        <f>②英語!W370</f>
        <v>0</v>
      </c>
      <c r="AC28" s="130">
        <f>②英語!X370</f>
        <v>0</v>
      </c>
      <c r="AD28" s="130">
        <f>②英語!Y370</f>
        <v>0</v>
      </c>
      <c r="AE28" s="130">
        <f>②英語!Z370</f>
        <v>0</v>
      </c>
      <c r="AF28" s="130">
        <f>②英語!AA370</f>
        <v>0</v>
      </c>
      <c r="AG28" s="130">
        <f>②英語!AB370</f>
        <v>0</v>
      </c>
      <c r="AH28" s="130">
        <f>②英語!AC370</f>
        <v>0</v>
      </c>
      <c r="AI28" s="130">
        <f>②英語!AD370</f>
        <v>0</v>
      </c>
      <c r="AJ28" s="130">
        <f>②英語!AE370</f>
        <v>0</v>
      </c>
      <c r="AK28" s="130">
        <f>②英語!AF370</f>
        <v>0</v>
      </c>
      <c r="AL28" s="130">
        <f>②英語!AH370</f>
        <v>0</v>
      </c>
      <c r="AM28" s="130">
        <f>②英語!AJ370</f>
        <v>0</v>
      </c>
      <c r="AN28" s="130">
        <f>②英語!AL370</f>
        <v>0</v>
      </c>
      <c r="AO28" s="130">
        <f>②英語!AN370</f>
        <v>0</v>
      </c>
      <c r="AP28" s="130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661"/>
      <c r="BI28" s="655"/>
    </row>
    <row r="29" spans="1:61" ht="19.5" customHeight="1" thickBot="1">
      <c r="A29" s="16" t="s">
        <v>56</v>
      </c>
      <c r="B29" s="270">
        <f>②国語!AZ25</f>
        <v>0</v>
      </c>
      <c r="C29" s="17">
        <f>②社会!AY25</f>
        <v>0</v>
      </c>
      <c r="D29" s="17">
        <f>②数学!AS25</f>
        <v>0</v>
      </c>
      <c r="E29" s="17">
        <f>②理科!BI25</f>
        <v>0</v>
      </c>
      <c r="F29" s="278">
        <f>②英語!AW25</f>
        <v>0</v>
      </c>
    </row>
    <row r="30" spans="1:61" ht="19.5" customHeight="1" thickBot="1">
      <c r="A30" s="18" t="s">
        <v>70</v>
      </c>
      <c r="B30" s="279">
        <f>②国語!AZ26</f>
        <v>0</v>
      </c>
      <c r="C30" s="19">
        <f>②社会!AY26</f>
        <v>0</v>
      </c>
      <c r="D30" s="19">
        <f>②数学!AS26</f>
        <v>0</v>
      </c>
      <c r="E30" s="19">
        <f>②理科!BI26</f>
        <v>0</v>
      </c>
      <c r="F30" s="280">
        <f>②英語!AW26</f>
        <v>0</v>
      </c>
    </row>
    <row r="31" spans="1:61" ht="19.5" customHeight="1" thickBot="1">
      <c r="A31" s="20" t="s">
        <v>57</v>
      </c>
      <c r="B31" s="281">
        <f>②国語!AZ27</f>
        <v>0</v>
      </c>
      <c r="C31" s="21">
        <f>②社会!AY27</f>
        <v>0</v>
      </c>
      <c r="D31" s="21">
        <f>②数学!AS27</f>
        <v>0</v>
      </c>
      <c r="E31" s="21">
        <f>②理科!BI27</f>
        <v>0</v>
      </c>
      <c r="F31" s="282">
        <f>②英語!AW27</f>
        <v>0</v>
      </c>
    </row>
    <row r="32" spans="1:61" ht="19.5" customHeight="1" thickBot="1">
      <c r="A32" s="22" t="s">
        <v>72</v>
      </c>
      <c r="B32" s="283" t="e">
        <f>②国語!AZ28</f>
        <v>#DIV/0!</v>
      </c>
      <c r="C32" s="284" t="e">
        <f>②社会!AY28</f>
        <v>#DIV/0!</v>
      </c>
      <c r="D32" s="284" t="e">
        <f>②数学!AS28</f>
        <v>#DIV/0!</v>
      </c>
      <c r="E32" s="284" t="e">
        <f>②理科!BI28</f>
        <v>#DIV/0!</v>
      </c>
      <c r="F32" s="285" t="e">
        <f>②英語!AW28</f>
        <v>#DIV/0!</v>
      </c>
    </row>
    <row r="33" spans="61:61" ht="18" customHeight="1" thickTop="1"/>
    <row r="34" spans="61:61" ht="18" customHeight="1"/>
    <row r="35" spans="61:61" ht="18" customHeight="1">
      <c r="BI35" s="266"/>
    </row>
    <row r="36" spans="61:61" ht="18" customHeight="1"/>
    <row r="37" spans="61:61" ht="18" customHeight="1"/>
    <row r="38" spans="61:61" ht="18" customHeight="1"/>
    <row r="39" spans="61:61" ht="18" customHeight="1"/>
    <row r="40" spans="61:61" ht="18" customHeight="1"/>
    <row r="41" spans="61:61" ht="18" customHeight="1"/>
    <row r="42" spans="61:61" ht="18" customHeight="1"/>
    <row r="43" spans="61:61" ht="18" customHeight="1"/>
    <row r="44" spans="61:61" ht="18" customHeight="1"/>
    <row r="45" spans="61:61" ht="18" customHeight="1"/>
    <row r="46" spans="61:61" ht="18" customHeight="1"/>
    <row r="47" spans="61:61" ht="18" customHeight="1"/>
    <row r="48" spans="61:6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</sheetData>
  <mergeCells count="17">
    <mergeCell ref="J3:L3"/>
    <mergeCell ref="BH26:BH28"/>
    <mergeCell ref="BH10:BH12"/>
    <mergeCell ref="BH14:BH16"/>
    <mergeCell ref="BH18:BH20"/>
    <mergeCell ref="BH22:BH24"/>
    <mergeCell ref="B1:C1"/>
    <mergeCell ref="H13:H16"/>
    <mergeCell ref="H25:H28"/>
    <mergeCell ref="H21:H24"/>
    <mergeCell ref="H9:H12"/>
    <mergeCell ref="H17:H20"/>
    <mergeCell ref="BI10:BI12"/>
    <mergeCell ref="BI14:BI16"/>
    <mergeCell ref="BI18:BI20"/>
    <mergeCell ref="BI22:BI24"/>
    <mergeCell ref="BI26:BI28"/>
  </mergeCells>
  <phoneticPr fontId="3"/>
  <printOptions horizontalCentered="1"/>
  <pageMargins left="0.35433070866141736" right="0" top="0.98425196850393704" bottom="0.98425196850393704" header="0.51181102362204722" footer="0.51181102362204722"/>
  <pageSetup paperSize="12" scale="66" fitToHeight="0" orientation="landscape" r:id="rId1"/>
  <headerFooter alignWithMargins="0">
    <oddHeader>&amp;R&amp;F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②国語</vt:lpstr>
      <vt:lpstr>②社会</vt:lpstr>
      <vt:lpstr>②数学</vt:lpstr>
      <vt:lpstr>②理科</vt:lpstr>
      <vt:lpstr>②英語</vt:lpstr>
      <vt:lpstr>②生徒数､全受験生徒数､得点分布表､正答・誤答・無答数表</vt:lpstr>
      <vt:lpstr>②英語!Print_Area</vt:lpstr>
      <vt:lpstr>②国語!Print_Area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富山県中学校教育研究会</dc:creator>
  <cp:lastModifiedBy>media</cp:lastModifiedBy>
  <cp:lastPrinted>2023-10-11T07:44:45Z</cp:lastPrinted>
  <dcterms:created xsi:type="dcterms:W3CDTF">2003-02-03T23:40:10Z</dcterms:created>
  <dcterms:modified xsi:type="dcterms:W3CDTF">2025-10-24T06:50:02Z</dcterms:modified>
</cp:coreProperties>
</file>